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资金来源及支出表" sheetId="1" r:id="rId1"/>
    <sheet name="明细表" sheetId="2" r:id="rId2"/>
    <sheet name="示范县统计表" sheetId="3" r:id="rId3"/>
  </sheets>
  <calcPr calcId="144525"/>
</workbook>
</file>

<file path=xl/sharedStrings.xml><?xml version="1.0" encoding="utf-8"?>
<sst xmlns="http://schemas.openxmlformats.org/spreadsheetml/2006/main" count="343" uniqueCount="226">
  <si>
    <t>附件1：</t>
  </si>
  <si>
    <r>
      <rPr>
        <b/>
        <sz val="18"/>
        <color indexed="8"/>
        <rFont val="方正小标宋简体"/>
        <charset val="134"/>
      </rPr>
      <t>西藏自治区</t>
    </r>
    <r>
      <rPr>
        <b/>
        <u/>
        <sz val="18"/>
        <color indexed="8"/>
        <rFont val="方正小标宋简体"/>
        <charset val="134"/>
      </rPr>
      <t xml:space="preserve"> 那曲 </t>
    </r>
    <r>
      <rPr>
        <b/>
        <sz val="18"/>
        <color indexed="8"/>
        <rFont val="方正小标宋简体"/>
        <charset val="134"/>
      </rPr>
      <t>市</t>
    </r>
    <r>
      <rPr>
        <b/>
        <u/>
        <sz val="18"/>
        <color indexed="8"/>
        <rFont val="方正小标宋简体"/>
        <charset val="134"/>
      </rPr>
      <t xml:space="preserve">  巴青 </t>
    </r>
    <r>
      <rPr>
        <b/>
        <sz val="18"/>
        <color indexed="8"/>
        <rFont val="方正小标宋简体"/>
        <charset val="134"/>
      </rPr>
      <t>县（区）2022年统筹整合资金来源及支出表</t>
    </r>
  </si>
  <si>
    <r>
      <rPr>
        <sz val="12"/>
        <color indexed="8"/>
        <rFont val="仿宋"/>
        <charset val="134"/>
      </rPr>
      <t>填报单位（盖章）：</t>
    </r>
    <r>
      <rPr>
        <u/>
        <sz val="12"/>
        <color indexed="8"/>
        <rFont val="仿宋"/>
        <charset val="134"/>
      </rPr>
      <t xml:space="preserve">      巴青县    </t>
    </r>
    <r>
      <rPr>
        <sz val="12"/>
        <color indexed="8"/>
        <rFont val="仿宋"/>
        <charset val="134"/>
      </rPr>
      <t xml:space="preserve">乡村振兴局          </t>
    </r>
  </si>
  <si>
    <t>单位：万元</t>
  </si>
  <si>
    <t>序号</t>
  </si>
  <si>
    <t>财政资金名称</t>
  </si>
  <si>
    <t>2021年度资金（万元）</t>
  </si>
  <si>
    <t>2022年度资金（万元）</t>
  </si>
  <si>
    <t>2021年1-7月份实际支出数</t>
  </si>
  <si>
    <t>备注</t>
  </si>
  <si>
    <t>总规模</t>
  </si>
  <si>
    <t>财政衔接推进乡村振兴补助资金整合资金规模</t>
  </si>
  <si>
    <t>财政衔接推进乡村振兴补助资金计划整合资金规模</t>
  </si>
  <si>
    <t>财政衔接推进乡村振兴补助资金已整合资金规模</t>
  </si>
  <si>
    <t>栏次</t>
  </si>
  <si>
    <t>2≥3</t>
  </si>
  <si>
    <t>4＞5</t>
  </si>
  <si>
    <t>5≥6</t>
  </si>
  <si>
    <t>一</t>
  </si>
  <si>
    <t>中央财政资金小计</t>
  </si>
  <si>
    <t>财政衔接推进乡村振兴补助资金</t>
  </si>
  <si>
    <t>水利发展资金（农田水利设施建设、水土保持补助、江河湖库综合整治以及山洪灾害防治资金）</t>
  </si>
  <si>
    <t>农业生产发展资金（现代农业生产发展资金、农业技术推广与服务补助资金等）</t>
  </si>
  <si>
    <t>林业改革补助资金（含天保和森林管护补助）</t>
  </si>
  <si>
    <t>农田建设补助资金</t>
  </si>
  <si>
    <t>农村综合改革转移支付</t>
  </si>
  <si>
    <t>林业草原生态保护恢复资金（生态岗位护林员补助）</t>
  </si>
  <si>
    <t>农村环境连片整治示范资金</t>
  </si>
  <si>
    <t>车辆购置税收入补助地方用于一般公路建设项目资金（支持农村公路部分）</t>
  </si>
  <si>
    <t>农村危房改造补助资金</t>
  </si>
  <si>
    <t>中央专项彩票公益金支持扶贫资金</t>
  </si>
  <si>
    <t>产粮大县奖励资金</t>
  </si>
  <si>
    <t>生猪（牛羊）调出大县奖励
资金（省级统筹部分）</t>
  </si>
  <si>
    <t>农业资源及生态保护补助资金（含草奖补助）</t>
  </si>
  <si>
    <t>服务业发展专项资金（支持新农村现代流通服务网络工程部分）</t>
  </si>
  <si>
    <t>旅游发展基金</t>
  </si>
  <si>
    <t>中央财政预算内投资用于“三农”建设部分</t>
  </si>
  <si>
    <t>其中：退牧还草工程建设</t>
  </si>
  <si>
    <t>其中：人畜饮水安全巩固提高补助</t>
  </si>
  <si>
    <t>其中：中央预算内以工代赈资金</t>
  </si>
  <si>
    <t>其中：中央预算内兴边富民资金</t>
  </si>
  <si>
    <t>自治区财政资金小计</t>
  </si>
  <si>
    <t>衔接推进乡村振兴补助资金</t>
  </si>
  <si>
    <t>水利发展资金（农田水利设施建设、水土保持补助资金）</t>
  </si>
  <si>
    <t>林业改革发展资金（含林业产业及防沙治沙）</t>
  </si>
  <si>
    <t>自治区彩票公益金支持扶贫开发（纳入统筹整合部分）</t>
  </si>
  <si>
    <t>农业资源及生态保护补助资金
（含草奖补助）</t>
  </si>
  <si>
    <t>旅游发展资金（纳入统筹整合部分）</t>
  </si>
  <si>
    <t>自治区强基惠民经费（纳入统筹整合部分）</t>
  </si>
  <si>
    <t>应用技术研究与开发专项资金（原农科三费）（纳入统筹整合部分）</t>
  </si>
  <si>
    <t>二</t>
  </si>
  <si>
    <t>地（市）级资金小计</t>
  </si>
  <si>
    <t>财政专项扶贫资金</t>
  </si>
  <si>
    <t>农牧业专项资金</t>
  </si>
  <si>
    <t>林业发展资金</t>
  </si>
  <si>
    <t>水利发展资金</t>
  </si>
  <si>
    <t>技能及就业培训资金</t>
  </si>
  <si>
    <t>农业科技发展资金</t>
  </si>
  <si>
    <t>旅游发展资金</t>
  </si>
  <si>
    <t>其他涉农资金（盘活资金）</t>
  </si>
  <si>
    <t>援藏资金</t>
  </si>
  <si>
    <t>三</t>
  </si>
  <si>
    <t>县（区）级资金小计</t>
  </si>
  <si>
    <t>县级整合资金</t>
  </si>
  <si>
    <t>四</t>
  </si>
  <si>
    <t>四级合计</t>
  </si>
  <si>
    <t>其中用于建档立卡贫困村的资金规模</t>
  </si>
  <si>
    <t>其中用于建档立卡贫困人口的资金规模</t>
  </si>
  <si>
    <t>填表说明：</t>
  </si>
  <si>
    <t>1.省级须汇总本省所有试点县情况。</t>
  </si>
  <si>
    <t>2.四级合计中用于建档立卡贫困村的资金规模：是指用于贫困村的所有项目（含对农户直接帮扶项目）的资金规模。</t>
  </si>
  <si>
    <t>3.四级合计中用于建档立卡贫困人口的资金规模：是指用于试点县对建档立卡贫困人口直接帮扶项目的资金规模。</t>
  </si>
  <si>
    <t>4.用于建档立卡贫困村的资金和建档立卡贫困人口的资金因有重复统计部分，两者之和应大于四级合计。</t>
  </si>
  <si>
    <t>5.本表由地（市）财政会同扶贫部门填报，以县（区）为单位，地（市）汇总完成后，报送自治区财政厅农业处、自治区扶贫办扶贫处。</t>
  </si>
  <si>
    <t>附件3：</t>
  </si>
  <si>
    <t>西藏自治区巴青县2022年脱贫县财政涉农统筹整合资金项目库</t>
  </si>
  <si>
    <t>填报单位：巴青县乡村振兴局</t>
  </si>
  <si>
    <t>时间：2022年5月22日</t>
  </si>
  <si>
    <t>县（区)、乡（镇）名称</t>
  </si>
  <si>
    <t>项目名称</t>
  </si>
  <si>
    <t>建设地点（所在乡、村名）</t>
  </si>
  <si>
    <t>项目建设内容</t>
  </si>
  <si>
    <t>项目主管部门</t>
  </si>
  <si>
    <t>项目责任人</t>
  </si>
  <si>
    <t>项目期限（月）</t>
  </si>
  <si>
    <t>预计竣
工时间</t>
  </si>
  <si>
    <t>财政资金来源及金额</t>
  </si>
  <si>
    <t>投资计划(万元)</t>
  </si>
  <si>
    <t>项目效益</t>
  </si>
  <si>
    <t>资金来源名称</t>
  </si>
  <si>
    <t>金额(万元)</t>
  </si>
  <si>
    <t>总投资</t>
  </si>
  <si>
    <t>中央财政资金</t>
  </si>
  <si>
    <t>自治区财政资金</t>
  </si>
  <si>
    <t>地（市）级资金</t>
  </si>
  <si>
    <t>县本级资金</t>
  </si>
  <si>
    <t>援藏                        资金</t>
  </si>
  <si>
    <t>银行
贷款</t>
  </si>
  <si>
    <t>项目单位自筹（含贷款）</t>
  </si>
  <si>
    <t>其他资金</t>
  </si>
  <si>
    <t>项目预计年均实现收益（万元）</t>
  </si>
  <si>
    <t>项目受益群众户(户)</t>
  </si>
  <si>
    <t>项目受益群众人数(人)</t>
  </si>
  <si>
    <t>其中</t>
  </si>
  <si>
    <t>受益脱贫户数</t>
  </si>
  <si>
    <t>受益脱贫人数</t>
  </si>
  <si>
    <t>行次</t>
  </si>
  <si>
    <t>合计</t>
  </si>
  <si>
    <t>一、生产发展（含产业项目）类</t>
  </si>
  <si>
    <t>巴青县</t>
  </si>
  <si>
    <t>巴青县大学生创业扶贫改扩建项目</t>
  </si>
  <si>
    <t>巴青县新城区</t>
  </si>
  <si>
    <t>厂房改扩建扩建131.04平方米；车间整修（含地面、墙面、屋顶）2348.64平方米；建设通风设施；购置电器和消毒设备。</t>
  </si>
  <si>
    <t>乡村振兴局</t>
  </si>
  <si>
    <t>顾绍暄</t>
  </si>
  <si>
    <t>中央财政衔接推进乡村振兴补助资金、自治区财政衔接推进乡村振兴补助资金</t>
  </si>
  <si>
    <t>巴青县妇女联合创业项目</t>
  </si>
  <si>
    <t>巴青县城</t>
  </si>
  <si>
    <t>新建总面积120平方米制作加工车间，100平方米裁剪车间和购置配套设备                                                                                                                                                                             （设备清单：剪床1台、缝纫机5台、熨烫设备一台、展示柜一套）。</t>
  </si>
  <si>
    <t>2022.10</t>
  </si>
  <si>
    <t>巴青县江绵乡民族手工艺制作项目</t>
  </si>
  <si>
    <t>巴青县江绵乡坡荣塘（8）村</t>
  </si>
  <si>
    <t>新建砖混结构的60平方米手工艺制作室，50平方米仓储用房、110平方米生产业务用房。</t>
  </si>
  <si>
    <t>巴青县杂色镇5村古象雄苍芭制香技艺厂房项目</t>
  </si>
  <si>
    <t>巴青县杂色镇5村</t>
  </si>
  <si>
    <t>新建砖混结构80平方米厂房，50平方米仓储用房、110平方米生产业务用房。</t>
  </si>
  <si>
    <t>巴青县阿秀乡10村温室大棚维修项目</t>
  </si>
  <si>
    <t>巴青县阿秀乡白让塘（10）村</t>
  </si>
  <si>
    <t>阿秀乡10村维修3个温室大棚，共600平方米。</t>
  </si>
  <si>
    <t>巴青县拉西镇被服清洗、餐饮具清洗服务点建设项目</t>
  </si>
  <si>
    <t>巴青县拉西镇棍郭居委会（15）村</t>
  </si>
  <si>
    <t>建设被服集中清洗、餐饮具集中清洗服务点，新建砖混结构的厂房250平方米，晾晒区200平方米(阳光棚），并购置清洗设备。</t>
  </si>
  <si>
    <t>2022.12</t>
  </si>
  <si>
    <t>巴青县阿秀乡农牧民经济合作社改扩建项目(一乡一社)</t>
  </si>
  <si>
    <t>巴青县阿秀乡达麦（11）村</t>
  </si>
  <si>
    <t>改扩建农民经济合作社的招待所520平方米、餐馆间180平方米；共700平方米、装混结构。</t>
  </si>
  <si>
    <t>二、巩固提升类（人居环境整治类）</t>
  </si>
  <si>
    <t>巴青县江绵乡坡荣塘（8）村村容村貌提升建设工程</t>
  </si>
  <si>
    <t>新建道路提升工程1400平方米、旱厕2座、每座30平方米、排水沟及其他附属工程。</t>
  </si>
  <si>
    <t>发改委</t>
  </si>
  <si>
    <t>张燕军</t>
  </si>
  <si>
    <t>中央财政以工代赈资金</t>
  </si>
  <si>
    <t>巴青县拉西镇佐雪圭村（24）村人居环境整治项目</t>
  </si>
  <si>
    <t>佐雪圭村（24）村</t>
  </si>
  <si>
    <t>（1）村级道路提升工程4公里；（2）人居环境整治，购买压缩垃圾转运车1辆，配备垃圾箱3个；（3）新建公共卫生厕所1座，30平米；（4）村容村貌提升工程。</t>
  </si>
  <si>
    <t>巴青县本塔乡曲格囊（4）村基础设施巩固提升建设项目</t>
  </si>
  <si>
    <t>巴青县本塔乡曲格囊（4）村</t>
  </si>
  <si>
    <t>1.饲草种植1万平方米（含网围栏）；2.购买天龙运输车一辆和农畜产品小型冷藏转运车两辆；3.修建公厕4个，每座20平米；4.新建15口饮水井；5.24公里四级砂石路（受地理条件和自然气候影响，按目前投入资金只能修建砂石路面）。6.修建50米防洪堤；7.村容村貌提升工程；8.购买压缩垃圾车一辆；9.新建农畜产品加工厂500㎡及设备购置。</t>
  </si>
  <si>
    <t>巴青县巴青乡江亭贡（2）村基础设施巩固提升建设项目</t>
  </si>
  <si>
    <t>江亭贡（2）村</t>
  </si>
  <si>
    <t>（1）村级道路提升工程3公里；（2）修建公共厕所6座，每座20平方米；（3）修建长3公里防洪堤；（4）入户给和排水建设项目（修建给水管网长8389米，修建排水渠5000米）；（5）村容村貌提升工程；（6）新建4座盖板涵（长4米2座；长3米2座）。</t>
  </si>
  <si>
    <t>中央财政衔接推进乡村振兴补助资金、中央财政少数民族发展资金</t>
  </si>
  <si>
    <t>三、小型公益性基础设施类</t>
  </si>
  <si>
    <t>巴青县江绵乡钢架桥建设项目</t>
  </si>
  <si>
    <t>巴青县江绵乡古汝卡（5）村</t>
  </si>
  <si>
    <t>巴青县江绵乡5村新建三座长12-15米，宽4.5米钢架桥。</t>
  </si>
  <si>
    <t>县统战部</t>
  </si>
  <si>
    <t>江才</t>
  </si>
  <si>
    <t>中央财政少数民族发展补助资金、自治区财政少数民族发展补助资金</t>
  </si>
  <si>
    <t>巴青县江绵乡察曲松多（2）村钢架桥建设项目</t>
  </si>
  <si>
    <t>巴青县江绵乡察曲松多（2）村</t>
  </si>
  <si>
    <t>新建钢架桥长30米，宽4.5米。</t>
  </si>
  <si>
    <t>巴青县杂色镇拉布阿塘（20）村牧场道路维修建设工程</t>
  </si>
  <si>
    <t>巴青县杂色镇拉布阿塘（20）村</t>
  </si>
  <si>
    <t>道路维修长14.2公里，宽4.5米四级砂石路。</t>
  </si>
  <si>
    <t>自治区财政以工代赈资金</t>
  </si>
  <si>
    <t>巴青县拉西镇珠确达（17）村桥梁建设项目</t>
  </si>
  <si>
    <t>巴青县拉西镇珠确达（17）村</t>
  </si>
  <si>
    <t>新建钢架桥3座，每座长12米、宽3米。</t>
  </si>
  <si>
    <t>巴青县杂色镇夺昌改（1）村夺昌普自然村2座桥建设项目</t>
  </si>
  <si>
    <t>巴青县杂色镇夺昌改（1）村</t>
  </si>
  <si>
    <t>新建2座长1-8米，宽4.5米水泥桥。</t>
  </si>
  <si>
    <t>自治区财政衔接推进乡村振兴补助资金</t>
  </si>
  <si>
    <t>巴青县本塔乡曲仲自然村桥梁建设项目</t>
  </si>
  <si>
    <t>巴青县本塔乡5村</t>
  </si>
  <si>
    <t>本塔乡曲仲自然村新建贾培雄桥1座长度8米，宽4.5米的水泥桥。</t>
  </si>
  <si>
    <t>巴青县本塔乡龙卡达村桥梁建设项目</t>
  </si>
  <si>
    <t>本塔乡米相松多吉雄自然村</t>
  </si>
  <si>
    <t>新建1座长30米，宽4.5米水泥桥。</t>
  </si>
  <si>
    <t>巴青县阿秀乡2村水泥桥建设项目</t>
  </si>
  <si>
    <t>巴青县阿秀乡2村</t>
  </si>
  <si>
    <t>巴青县巴青乡8村桥梁建设项目</t>
  </si>
  <si>
    <t>巴青县巴青乡8村</t>
  </si>
  <si>
    <t>新建一座长60米，宽4.5米水泥桥梁项目。</t>
  </si>
  <si>
    <t>中央财政衔接推进乡村振兴补助资金、自治区财政少数民族发展资金</t>
  </si>
  <si>
    <t>巴青县岗切乡钢架桥建设项目</t>
  </si>
  <si>
    <t>巴青县岗切乡</t>
  </si>
  <si>
    <t>新建一座长15米，宽4.5米钢架桥梁项目。</t>
  </si>
  <si>
    <t>巴青县贡日乡玛紫（1村）道路、桥梁项目</t>
  </si>
  <si>
    <t>巴青县贡日乡玛紫村</t>
  </si>
  <si>
    <t>新建一座长16米，宽4.5米水泥桥梁。</t>
  </si>
  <si>
    <t>巴青县贡日乡色雄改亚北哦霍玛水泥桥</t>
  </si>
  <si>
    <t>巴青县贡日乡色雄改村</t>
  </si>
  <si>
    <t>新建一座长12米，宽4.5米水泥桥梁。</t>
  </si>
  <si>
    <t>四、美丽宜居整村推进类</t>
  </si>
  <si>
    <t>巴青县玛如乡杂钦达(12)村美丽宜居整村推进类</t>
  </si>
  <si>
    <t>杂钦达(12)村</t>
  </si>
  <si>
    <t>（1）村道路建设：修建杂钦达行政村到则格自然村，长5公里，宽4.5米水泥路面；（2）公共厕所建设项目：共修建12个水泥公共厕所，每个20平方米；（3）村容村貌提升工程及基础设施建设；（4）垃圾车及配套设施：垃圾桶转运车1台，40个大型垃圾桶，垃圾车型号为上汽跃进s70垃圾转车；（5）村级道路提升工程1.7公里；（6）杂钦达行政村到责格自然村机电井4口，阳光房4座、每座20平方米、含净水设备；（7）新建生命防护线300米；（8）修建钢架桥1座（长12米，宽4.5米）；（9）村畜牧产业标准化车间及附属设施。（10）给排水入户管网5000米。（11）污水处理项目（从其他行业部门解决）。</t>
  </si>
  <si>
    <t>五、扶贫贷款贴息类</t>
  </si>
  <si>
    <t>贷款贴息</t>
  </si>
  <si>
    <t>巴青县10个乡镇</t>
  </si>
  <si>
    <t>巴青县易地扶贫搬迁贷款贴息。</t>
  </si>
  <si>
    <t>中央财政衔接推进乡村振兴补助资金</t>
  </si>
  <si>
    <t xml:space="preserve">  2022年中央财政衔接推进乡村振兴补助资金整合工作示范县统计表</t>
  </si>
  <si>
    <r>
      <rPr>
        <sz val="11"/>
        <color indexed="63"/>
        <rFont val="宋体"/>
        <charset val="134"/>
      </rPr>
      <t>填报地（市）：</t>
    </r>
    <r>
      <rPr>
        <u/>
        <sz val="11"/>
        <color indexed="63"/>
        <rFont val="宋体"/>
        <charset val="134"/>
      </rPr>
      <t xml:space="preserve">    巴青县    </t>
    </r>
    <r>
      <rPr>
        <sz val="11"/>
        <color indexed="63"/>
        <rFont val="宋体"/>
        <charset val="134"/>
      </rPr>
      <t xml:space="preserve">    乡村振兴局</t>
    </r>
  </si>
  <si>
    <t>填报时间：2022年3月13日</t>
  </si>
  <si>
    <t>示范县名</t>
  </si>
  <si>
    <t>基本情况</t>
  </si>
  <si>
    <t>贫困县涉农资金整合情况</t>
  </si>
  <si>
    <t>农村人口数（人）</t>
  </si>
  <si>
    <t>建档立卡贫困人口数（人）</t>
  </si>
  <si>
    <t>贫困村数</t>
  </si>
  <si>
    <t>贫困发生率（%）</t>
  </si>
  <si>
    <t>贫困县类别</t>
  </si>
  <si>
    <t>计划脱贫时间（年）</t>
  </si>
  <si>
    <t>出台本年度整合实施方案时间（年）</t>
  </si>
  <si>
    <t>出台资金管理办法时间（年）</t>
  </si>
  <si>
    <t>2021年中央和自治区财政资金规模</t>
  </si>
  <si>
    <t>2022年整合范围资金总规模（万元）</t>
  </si>
  <si>
    <t>2022年计划整合资金规模（万元）</t>
  </si>
  <si>
    <t>2022年已整合规模（万元）</t>
  </si>
  <si>
    <t>中央</t>
  </si>
  <si>
    <t>省级</t>
  </si>
  <si>
    <t>地市级</t>
  </si>
  <si>
    <t>县级</t>
  </si>
  <si>
    <t>国家级</t>
  </si>
</sst>
</file>

<file path=xl/styles.xml><?xml version="1.0" encoding="utf-8"?>
<styleSheet xmlns="http://schemas.openxmlformats.org/spreadsheetml/2006/main">
  <numFmts count="7">
    <numFmt numFmtId="176" formatCode="0_ "/>
    <numFmt numFmtId="44" formatCode="_ &quot;￥&quot;* #,##0.00_ ;_ &quot;￥&quot;* \-#,##0.00_ ;_ &quot;￥&quot;* &quot;-&quot;??_ ;_ @_ "/>
    <numFmt numFmtId="42" formatCode="_ &quot;￥&quot;* #,##0_ ;_ &quot;￥&quot;* \-#,##0_ ;_ &quot;￥&quot;* &quot;-&quot;_ ;_ @_ "/>
    <numFmt numFmtId="177" formatCode="0.00_);[Red]\(0.00\)"/>
    <numFmt numFmtId="41" formatCode="_ * #,##0_ ;_ * \-#,##0_ ;_ * &quot;-&quot;_ ;_ @_ "/>
    <numFmt numFmtId="43" formatCode="_ * #,##0.00_ ;_ * \-#,##0.00_ ;_ * &quot;-&quot;??_ ;_ @_ "/>
    <numFmt numFmtId="178" formatCode="0.0_);[Red]\(0.0\)"/>
  </numFmts>
  <fonts count="60">
    <font>
      <sz val="11"/>
      <color indexed="8"/>
      <name val="宋体"/>
      <charset val="134"/>
    </font>
    <font>
      <sz val="11"/>
      <color indexed="63"/>
      <name val="宋体"/>
      <charset val="134"/>
    </font>
    <font>
      <b/>
      <sz val="18"/>
      <color indexed="63"/>
      <name val="华文中宋"/>
      <charset val="134"/>
    </font>
    <font>
      <sz val="10"/>
      <color indexed="63"/>
      <name val="楷体"/>
      <charset val="134"/>
    </font>
    <font>
      <sz val="10"/>
      <color indexed="63"/>
      <name val="宋体"/>
      <charset val="134"/>
    </font>
    <font>
      <u/>
      <sz val="10"/>
      <color indexed="63"/>
      <name val="宋体"/>
      <charset val="134"/>
    </font>
    <font>
      <b/>
      <sz val="10"/>
      <color indexed="63"/>
      <name val="宋体"/>
      <charset val="134"/>
    </font>
    <font>
      <sz val="11"/>
      <name val="宋体"/>
      <charset val="134"/>
    </font>
    <font>
      <b/>
      <sz val="14"/>
      <name val="宋体"/>
      <charset val="134"/>
    </font>
    <font>
      <sz val="10"/>
      <name val="宋体"/>
      <charset val="134"/>
    </font>
    <font>
      <sz val="12"/>
      <name val="方正仿宋_GBK"/>
      <charset val="134"/>
    </font>
    <font>
      <b/>
      <sz val="25"/>
      <name val="方正小标宋_GBK"/>
      <charset val="134"/>
    </font>
    <font>
      <b/>
      <sz val="10"/>
      <name val="宋体"/>
      <charset val="134"/>
    </font>
    <font>
      <sz val="10"/>
      <name val="方正仿宋_GBK"/>
      <charset val="134"/>
    </font>
    <font>
      <b/>
      <sz val="12"/>
      <color indexed="8"/>
      <name val="方正小标宋简体"/>
      <charset val="134"/>
    </font>
    <font>
      <b/>
      <sz val="11"/>
      <color indexed="63"/>
      <name val="宋体"/>
      <charset val="134"/>
    </font>
    <font>
      <sz val="10"/>
      <color indexed="8"/>
      <name val="仿宋"/>
      <charset val="134"/>
    </font>
    <font>
      <sz val="11"/>
      <color indexed="10"/>
      <name val="宋体"/>
      <charset val="134"/>
    </font>
    <font>
      <sz val="12"/>
      <color indexed="63"/>
      <name val="仿宋"/>
      <charset val="134"/>
    </font>
    <font>
      <b/>
      <sz val="18"/>
      <color indexed="8"/>
      <name val="方正小标宋简体"/>
      <charset val="134"/>
    </font>
    <font>
      <b/>
      <sz val="18"/>
      <color indexed="10"/>
      <name val="方正小标宋简体"/>
      <charset val="134"/>
    </font>
    <font>
      <sz val="12"/>
      <color indexed="8"/>
      <name val="仿宋"/>
      <charset val="134"/>
    </font>
    <font>
      <sz val="11"/>
      <name val="仿宋"/>
      <charset val="134"/>
    </font>
    <font>
      <sz val="10"/>
      <color indexed="8"/>
      <name val="仿宋_GB2312"/>
      <charset val="134"/>
    </font>
    <font>
      <sz val="10"/>
      <color indexed="10"/>
      <name val="仿宋_GB2312"/>
      <charset val="134"/>
    </font>
    <font>
      <sz val="12"/>
      <color indexed="8"/>
      <name val="仿宋_GB2312"/>
      <charset val="134"/>
    </font>
    <font>
      <b/>
      <sz val="10"/>
      <color indexed="8"/>
      <name val="方正仿宋简体"/>
      <charset val="134"/>
    </font>
    <font>
      <b/>
      <sz val="10"/>
      <color indexed="10"/>
      <name val="方正仿宋简体"/>
      <charset val="134"/>
    </font>
    <font>
      <b/>
      <sz val="10"/>
      <color indexed="8"/>
      <name val="仿宋_GB2312"/>
      <charset val="134"/>
    </font>
    <font>
      <sz val="10"/>
      <color indexed="8"/>
      <name val="方正仿宋简体"/>
      <charset val="134"/>
    </font>
    <font>
      <sz val="10"/>
      <color indexed="10"/>
      <name val="方正仿宋简体"/>
      <charset val="134"/>
    </font>
    <font>
      <sz val="10"/>
      <color indexed="63"/>
      <name val="方正仿宋简体"/>
      <charset val="134"/>
    </font>
    <font>
      <b/>
      <sz val="10"/>
      <color indexed="8"/>
      <name val="宋体"/>
      <charset val="134"/>
    </font>
    <font>
      <sz val="10"/>
      <color indexed="8"/>
      <name val="宋体"/>
      <charset val="134"/>
    </font>
    <font>
      <b/>
      <sz val="10"/>
      <color indexed="63"/>
      <name val="方正仿宋简体"/>
      <charset val="134"/>
    </font>
    <font>
      <b/>
      <sz val="11"/>
      <color indexed="10"/>
      <name val="宋体"/>
      <charset val="134"/>
    </font>
    <font>
      <sz val="10"/>
      <color indexed="10"/>
      <name val="仿宋"/>
      <charset val="134"/>
    </font>
    <font>
      <sz val="11"/>
      <color indexed="9"/>
      <name val="宋体"/>
      <charset val="0"/>
    </font>
    <font>
      <sz val="11"/>
      <color indexed="8"/>
      <name val="宋体"/>
      <charset val="0"/>
    </font>
    <font>
      <sz val="10"/>
      <name val="Arial"/>
      <charset val="0"/>
    </font>
    <font>
      <sz val="12"/>
      <name val="宋体"/>
      <charset val="134"/>
    </font>
    <font>
      <sz val="11"/>
      <color indexed="62"/>
      <name val="宋体"/>
      <charset val="0"/>
    </font>
    <font>
      <u/>
      <sz val="11"/>
      <color indexed="20"/>
      <name val="宋体"/>
      <charset val="0"/>
    </font>
    <font>
      <b/>
      <sz val="11"/>
      <color indexed="8"/>
      <name val="宋体"/>
      <charset val="0"/>
    </font>
    <font>
      <sz val="11"/>
      <color indexed="60"/>
      <name val="宋体"/>
      <charset val="0"/>
    </font>
    <font>
      <u/>
      <sz val="11"/>
      <color indexed="12"/>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sz val="11"/>
      <color indexed="17"/>
      <name val="宋体"/>
      <charset val="0"/>
    </font>
    <font>
      <u/>
      <sz val="11"/>
      <color indexed="63"/>
      <name val="宋体"/>
      <charset val="134"/>
    </font>
    <font>
      <b/>
      <u/>
      <sz val="18"/>
      <color indexed="8"/>
      <name val="方正小标宋简体"/>
      <charset val="134"/>
    </font>
    <font>
      <u/>
      <sz val="12"/>
      <color indexed="8"/>
      <name val="仿宋"/>
      <charset val="134"/>
    </font>
  </fonts>
  <fills count="20">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indexed="42"/>
        <bgColor indexed="64"/>
      </patternFill>
    </fill>
    <fill>
      <patternFill patternType="solid">
        <fgColor indexed="53"/>
        <bgColor indexed="64"/>
      </patternFill>
    </fill>
    <fill>
      <patternFill patternType="solid">
        <fgColor indexed="57"/>
        <bgColor indexed="64"/>
      </patternFill>
    </fill>
    <fill>
      <patternFill patternType="solid">
        <fgColor indexed="49"/>
        <bgColor indexed="64"/>
      </patternFill>
    </fill>
    <fill>
      <patternFill patternType="solid">
        <fgColor indexed="25"/>
        <bgColor indexed="64"/>
      </patternFill>
    </fill>
    <fill>
      <patternFill patternType="solid">
        <fgColor indexed="10"/>
        <bgColor indexed="64"/>
      </patternFill>
    </fill>
    <fill>
      <patternFill patternType="solid">
        <fgColor indexed="29"/>
        <bgColor indexed="64"/>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
      <patternFill patternType="solid">
        <fgColor indexed="31"/>
        <bgColor indexed="64"/>
      </patternFill>
    </fill>
    <fill>
      <patternFill patternType="solid">
        <fgColor indexed="55"/>
        <bgColor indexed="64"/>
      </patternFill>
    </fill>
    <fill>
      <patternFill patternType="solid">
        <fgColor indexed="43"/>
        <bgColor indexed="64"/>
      </patternFill>
    </fill>
  </fills>
  <borders count="26">
    <border>
      <left/>
      <right/>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thin">
        <color indexed="8"/>
      </top>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53">
    <xf numFmtId="0" fontId="0" fillId="0" borderId="0">
      <alignment vertical="center"/>
    </xf>
    <xf numFmtId="42" fontId="0" fillId="0" borderId="0" applyFont="0" applyFill="0" applyBorder="0" applyAlignment="0" applyProtection="0">
      <alignment vertical="center"/>
    </xf>
    <xf numFmtId="0" fontId="0" fillId="0" borderId="0" applyProtection="0">
      <alignment vertical="center"/>
    </xf>
    <xf numFmtId="0" fontId="40" fillId="0" borderId="0" applyProtection="0">
      <alignment vertical="center"/>
    </xf>
    <xf numFmtId="0" fontId="38" fillId="7" borderId="0" applyNumberFormat="0" applyBorder="0" applyAlignment="0" applyProtection="0">
      <alignment vertical="center"/>
    </xf>
    <xf numFmtId="0" fontId="41" fillId="5"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8" fillId="7" borderId="0" applyNumberFormat="0" applyBorder="0" applyAlignment="0" applyProtection="0">
      <alignment vertical="center"/>
    </xf>
    <xf numFmtId="0" fontId="44" fillId="13" borderId="0" applyNumberFormat="0" applyBorder="0" applyAlignment="0" applyProtection="0">
      <alignment vertical="center"/>
    </xf>
    <xf numFmtId="43" fontId="0" fillId="0" borderId="0" applyFont="0" applyFill="0" applyBorder="0" applyAlignment="0" applyProtection="0">
      <alignment vertical="center"/>
    </xf>
    <xf numFmtId="0" fontId="37" fillId="7"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14" borderId="20" applyNumberFormat="0" applyFont="0" applyAlignment="0" applyProtection="0">
      <alignment vertical="center"/>
    </xf>
    <xf numFmtId="0" fontId="37" fillId="13"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21" applyNumberFormat="0" applyFill="0" applyAlignment="0" applyProtection="0">
      <alignment vertical="center"/>
    </xf>
    <xf numFmtId="0" fontId="51" fillId="0" borderId="21" applyNumberFormat="0" applyFill="0" applyAlignment="0" applyProtection="0">
      <alignment vertical="center"/>
    </xf>
    <xf numFmtId="0" fontId="37" fillId="4" borderId="0" applyNumberFormat="0" applyBorder="0" applyAlignment="0" applyProtection="0">
      <alignment vertical="center"/>
    </xf>
    <xf numFmtId="0" fontId="46" fillId="0" borderId="22" applyNumberFormat="0" applyFill="0" applyAlignment="0" applyProtection="0">
      <alignment vertical="center"/>
    </xf>
    <xf numFmtId="0" fontId="37" fillId="6" borderId="0" applyNumberFormat="0" applyBorder="0" applyAlignment="0" applyProtection="0">
      <alignment vertical="center"/>
    </xf>
    <xf numFmtId="0" fontId="52" fillId="16" borderId="23" applyNumberFormat="0" applyAlignment="0" applyProtection="0">
      <alignment vertical="center"/>
    </xf>
    <xf numFmtId="0" fontId="53" fillId="16" borderId="18" applyNumberFormat="0" applyAlignment="0" applyProtection="0">
      <alignment vertical="center"/>
    </xf>
    <xf numFmtId="0" fontId="54" fillId="18" borderId="24" applyNumberFormat="0" applyAlignment="0" applyProtection="0">
      <alignment vertical="center"/>
    </xf>
    <xf numFmtId="0" fontId="38" fillId="5" borderId="0" applyNumberFormat="0" applyBorder="0" applyAlignment="0" applyProtection="0">
      <alignment vertical="center"/>
    </xf>
    <xf numFmtId="0" fontId="37" fillId="12" borderId="0" applyNumberFormat="0" applyBorder="0" applyAlignment="0" applyProtection="0">
      <alignment vertical="center"/>
    </xf>
    <xf numFmtId="0" fontId="55" fillId="0" borderId="25" applyNumberFormat="0" applyFill="0" applyAlignment="0" applyProtection="0">
      <alignment vertical="center"/>
    </xf>
    <xf numFmtId="0" fontId="43" fillId="0" borderId="19" applyNumberFormat="0" applyFill="0" applyAlignment="0" applyProtection="0">
      <alignment vertical="center"/>
    </xf>
    <xf numFmtId="0" fontId="56" fillId="7" borderId="0" applyNumberFormat="0" applyBorder="0" applyAlignment="0" applyProtection="0">
      <alignment vertical="center"/>
    </xf>
    <xf numFmtId="0" fontId="44" fillId="19" borderId="0" applyNumberFormat="0" applyBorder="0" applyAlignment="0" applyProtection="0">
      <alignment vertical="center"/>
    </xf>
    <xf numFmtId="0" fontId="38" fillId="15" borderId="0" applyNumberFormat="0" applyBorder="0" applyAlignment="0" applyProtection="0">
      <alignment vertical="center"/>
    </xf>
    <xf numFmtId="0" fontId="37" fillId="10" borderId="0" applyNumberFormat="0" applyBorder="0" applyAlignment="0" applyProtection="0">
      <alignment vertical="center"/>
    </xf>
    <xf numFmtId="0" fontId="38" fillId="17" borderId="0" applyNumberFormat="0" applyBorder="0" applyAlignment="0" applyProtection="0">
      <alignment vertical="center"/>
    </xf>
    <xf numFmtId="0" fontId="38" fillId="4" borderId="0" applyNumberFormat="0" applyBorder="0" applyAlignment="0" applyProtection="0">
      <alignment vertical="center"/>
    </xf>
    <xf numFmtId="0" fontId="38" fillId="13" borderId="0" applyNumberFormat="0" applyBorder="0" applyAlignment="0" applyProtection="0">
      <alignment vertical="center"/>
    </xf>
    <xf numFmtId="0" fontId="38" fillId="13" borderId="0" applyNumberFormat="0" applyBorder="0" applyAlignment="0" applyProtection="0">
      <alignment vertical="center"/>
    </xf>
    <xf numFmtId="0" fontId="37" fillId="9" borderId="0" applyNumberFormat="0" applyBorder="0" applyAlignment="0" applyProtection="0">
      <alignment vertical="center"/>
    </xf>
    <xf numFmtId="0" fontId="37" fillId="11"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7" fillId="10" borderId="0" applyNumberFormat="0" applyBorder="0" applyAlignment="0" applyProtection="0">
      <alignment vertical="center"/>
    </xf>
    <xf numFmtId="0" fontId="38" fillId="4" borderId="0" applyNumberFormat="0" applyBorder="0" applyAlignment="0" applyProtection="0">
      <alignment vertical="center"/>
    </xf>
    <xf numFmtId="0" fontId="37" fillId="4" borderId="0" applyNumberFormat="0" applyBorder="0" applyAlignment="0" applyProtection="0">
      <alignment vertical="center"/>
    </xf>
    <xf numFmtId="0" fontId="37" fillId="8" borderId="0" applyNumberFormat="0" applyBorder="0" applyAlignment="0" applyProtection="0">
      <alignment vertical="center"/>
    </xf>
    <xf numFmtId="0" fontId="38" fillId="5" borderId="0" applyNumberFormat="0" applyBorder="0" applyAlignment="0" applyProtection="0">
      <alignment vertical="center"/>
    </xf>
    <xf numFmtId="0" fontId="39" fillId="0" borderId="0" applyProtection="0">
      <alignment vertical="center"/>
    </xf>
    <xf numFmtId="0" fontId="37" fillId="5" borderId="0" applyNumberFormat="0" applyBorder="0" applyAlignment="0" applyProtection="0">
      <alignment vertical="center"/>
    </xf>
    <xf numFmtId="0" fontId="0" fillId="0" borderId="0" applyProtection="0">
      <alignment vertical="center"/>
    </xf>
  </cellStyleXfs>
  <cellXfs count="124">
    <xf numFmtId="0" fontId="0" fillId="0" borderId="0" xfId="0">
      <alignment vertical="center"/>
    </xf>
    <xf numFmtId="0" fontId="0" fillId="0" borderId="0" xfId="0" applyFont="1" applyFill="1" applyBorder="1" applyAlignment="1">
      <alignment vertical="center"/>
    </xf>
    <xf numFmtId="0" fontId="0" fillId="0" borderId="0" xfId="2" applyNumberFormat="1" applyFont="1" applyFill="1" applyBorder="1" applyAlignment="1">
      <alignment vertical="center"/>
    </xf>
    <xf numFmtId="0" fontId="1" fillId="0" borderId="0" xfId="0"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177" fontId="3" fillId="0"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177" fontId="1" fillId="0" borderId="8" xfId="0" applyNumberFormat="1" applyFont="1" applyFill="1" applyBorder="1" applyAlignment="1">
      <alignment horizontal="center" vertical="center" wrapText="1"/>
    </xf>
    <xf numFmtId="0" fontId="0" fillId="0" borderId="8" xfId="2" applyNumberFormat="1" applyFont="1" applyFill="1" applyBorder="1" applyAlignment="1">
      <alignment vertical="center"/>
    </xf>
    <xf numFmtId="0" fontId="1"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vertical="center" wrapText="1"/>
    </xf>
    <xf numFmtId="0" fontId="7" fillId="2" borderId="0" xfId="0" applyNumberFormat="1" applyFont="1" applyFill="1" applyBorder="1" applyAlignment="1">
      <alignment vertical="center" wrapText="1"/>
    </xf>
    <xf numFmtId="0"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vertical="center" wrapText="1"/>
    </xf>
    <xf numFmtId="0" fontId="10" fillId="0" borderId="0" xfId="0" applyNumberFormat="1" applyFont="1" applyFill="1" applyBorder="1" applyAlignment="1">
      <alignment horizontal="center" vertical="center" wrapText="1"/>
    </xf>
    <xf numFmtId="176" fontId="7" fillId="3" borderId="0" xfId="0" applyNumberFormat="1" applyFont="1" applyFill="1" applyBorder="1" applyAlignment="1">
      <alignment vertical="center" wrapText="1"/>
    </xf>
    <xf numFmtId="176" fontId="7" fillId="0" borderId="0" xfId="0" applyNumberFormat="1" applyFont="1" applyFill="1" applyBorder="1" applyAlignment="1">
      <alignment vertical="center" wrapText="1"/>
    </xf>
    <xf numFmtId="176" fontId="7" fillId="2" borderId="0" xfId="0" applyNumberFormat="1" applyFont="1" applyFill="1" applyBorder="1" applyAlignment="1">
      <alignment vertical="center" wrapText="1"/>
    </xf>
    <xf numFmtId="0" fontId="9"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center" vertical="center" wrapText="1"/>
    </xf>
    <xf numFmtId="0" fontId="9" fillId="0" borderId="0" xfId="0" applyNumberFormat="1" applyFont="1" applyFill="1" applyBorder="1" applyAlignment="1">
      <alignment vertical="center" wrapText="1"/>
    </xf>
    <xf numFmtId="0" fontId="11" fillId="0" borderId="0" xfId="0" applyNumberFormat="1" applyFont="1" applyFill="1" applyBorder="1" applyAlignment="1">
      <alignment horizontal="center" vertical="center" wrapText="1"/>
    </xf>
    <xf numFmtId="0" fontId="12" fillId="0" borderId="0" xfId="0" applyNumberFormat="1" applyFont="1" applyFill="1" applyBorder="1" applyAlignment="1">
      <alignment horizontal="left" vertical="center" wrapText="1"/>
    </xf>
    <xf numFmtId="0" fontId="12" fillId="0" borderId="0" xfId="0" applyNumberFormat="1" applyFont="1" applyFill="1" applyBorder="1" applyAlignment="1">
      <alignment horizontal="center" vertical="center" wrapText="1"/>
    </xf>
    <xf numFmtId="0" fontId="9" fillId="0" borderId="8" xfId="0" applyNumberFormat="1" applyFont="1" applyFill="1" applyBorder="1" applyAlignment="1">
      <alignment horizontal="center" vertical="center" wrapText="1"/>
    </xf>
    <xf numFmtId="0" fontId="9" fillId="0" borderId="11" xfId="0" applyNumberFormat="1" applyFont="1" applyFill="1" applyBorder="1" applyAlignment="1">
      <alignment horizontal="center" vertical="center" wrapText="1"/>
    </xf>
    <xf numFmtId="0" fontId="9" fillId="0" borderId="12" xfId="0" applyNumberFormat="1" applyFont="1" applyFill="1" applyBorder="1" applyAlignment="1">
      <alignment horizontal="center" vertical="center" wrapText="1"/>
    </xf>
    <xf numFmtId="0" fontId="12" fillId="0" borderId="8" xfId="0" applyNumberFormat="1" applyFont="1" applyFill="1" applyBorder="1" applyAlignment="1">
      <alignment horizontal="center" vertical="center" wrapText="1"/>
    </xf>
    <xf numFmtId="0" fontId="9" fillId="0" borderId="8" xfId="0" applyNumberFormat="1" applyFont="1" applyFill="1" applyBorder="1" applyAlignment="1">
      <alignment vertical="center" wrapText="1"/>
    </xf>
    <xf numFmtId="0" fontId="9" fillId="2" borderId="8" xfId="0" applyNumberFormat="1" applyFont="1" applyFill="1" applyBorder="1" applyAlignment="1">
      <alignment vertical="center" wrapText="1"/>
    </xf>
    <xf numFmtId="0" fontId="13" fillId="0" borderId="0" xfId="0" applyNumberFormat="1" applyFont="1" applyFill="1" applyBorder="1" applyAlignment="1">
      <alignment horizontal="center" vertical="center" wrapText="1"/>
    </xf>
    <xf numFmtId="0" fontId="12" fillId="0" borderId="0" xfId="0" applyNumberFormat="1" applyFont="1" applyFill="1" applyBorder="1" applyAlignment="1">
      <alignment vertical="center" wrapText="1"/>
    </xf>
    <xf numFmtId="0" fontId="9" fillId="0" borderId="13" xfId="0" applyNumberFormat="1" applyFont="1" applyFill="1" applyBorder="1" applyAlignment="1">
      <alignment horizontal="center" vertical="center" wrapText="1"/>
    </xf>
    <xf numFmtId="49" fontId="9" fillId="0" borderId="8" xfId="0" applyNumberFormat="1" applyFont="1" applyFill="1" applyBorder="1" applyAlignment="1">
      <alignment horizontal="center" vertical="center" wrapText="1"/>
    </xf>
    <xf numFmtId="176" fontId="9" fillId="0" borderId="0" xfId="0" applyNumberFormat="1" applyFont="1" applyFill="1" applyBorder="1" applyAlignment="1">
      <alignment vertical="center" wrapText="1"/>
    </xf>
    <xf numFmtId="176" fontId="11" fillId="0" borderId="0" xfId="0" applyNumberFormat="1" applyFont="1" applyFill="1" applyBorder="1" applyAlignment="1">
      <alignment horizontal="center" vertical="center" wrapText="1"/>
    </xf>
    <xf numFmtId="176" fontId="12" fillId="0" borderId="0" xfId="0" applyNumberFormat="1" applyFont="1" applyFill="1" applyBorder="1" applyAlignment="1">
      <alignment vertical="center" wrapText="1"/>
    </xf>
    <xf numFmtId="0" fontId="12" fillId="0" borderId="0" xfId="0" applyNumberFormat="1" applyFont="1" applyFill="1" applyAlignment="1">
      <alignment horizontal="center" vertical="center" wrapText="1"/>
    </xf>
    <xf numFmtId="176" fontId="9" fillId="0" borderId="8" xfId="0" applyNumberFormat="1" applyFont="1" applyFill="1" applyBorder="1" applyAlignment="1">
      <alignment horizontal="center" vertical="center" wrapText="1"/>
    </xf>
    <xf numFmtId="178" fontId="9" fillId="0" borderId="8" xfId="0" applyNumberFormat="1" applyFont="1" applyFill="1" applyBorder="1" applyAlignment="1">
      <alignment horizontal="center" vertical="center" wrapText="1"/>
    </xf>
    <xf numFmtId="178" fontId="9" fillId="0" borderId="14" xfId="0" applyNumberFormat="1" applyFont="1" applyFill="1" applyBorder="1" applyAlignment="1">
      <alignment horizontal="center" vertical="center" wrapText="1"/>
    </xf>
    <xf numFmtId="178" fontId="9" fillId="0" borderId="15" xfId="0" applyNumberFormat="1" applyFont="1" applyFill="1" applyBorder="1" applyAlignment="1">
      <alignment horizontal="center" vertical="center" wrapText="1"/>
    </xf>
    <xf numFmtId="176" fontId="9" fillId="0" borderId="8" xfId="0" applyNumberFormat="1" applyFont="1" applyFill="1" applyBorder="1" applyAlignment="1">
      <alignment vertical="center" wrapText="1"/>
    </xf>
    <xf numFmtId="49" fontId="12" fillId="0" borderId="8" xfId="0" applyNumberFormat="1" applyFont="1" applyFill="1" applyBorder="1" applyAlignment="1">
      <alignment horizontal="center" vertical="center" wrapText="1"/>
    </xf>
    <xf numFmtId="176" fontId="12" fillId="0" borderId="8" xfId="0" applyNumberFormat="1" applyFont="1" applyFill="1" applyBorder="1" applyAlignment="1">
      <alignment horizontal="center" vertical="center" wrapText="1"/>
    </xf>
    <xf numFmtId="176" fontId="9" fillId="0" borderId="8" xfId="3" applyNumberFormat="1" applyFont="1" applyFill="1" applyBorder="1" applyAlignment="1">
      <alignment horizontal="center" vertical="center" wrapText="1"/>
    </xf>
    <xf numFmtId="176" fontId="9" fillId="3" borderId="8" xfId="0" applyNumberFormat="1" applyFont="1" applyFill="1" applyBorder="1" applyAlignment="1">
      <alignment horizontal="center" vertical="center" wrapText="1"/>
    </xf>
    <xf numFmtId="176" fontId="9" fillId="2" borderId="8" xfId="0" applyNumberFormat="1" applyFont="1" applyFill="1" applyBorder="1" applyAlignment="1">
      <alignment horizontal="center" vertical="center" wrapText="1"/>
    </xf>
    <xf numFmtId="0" fontId="12" fillId="0" borderId="0" xfId="0" applyNumberFormat="1" applyFont="1" applyFill="1" applyAlignment="1">
      <alignment vertical="center" wrapText="1"/>
    </xf>
    <xf numFmtId="0" fontId="4" fillId="0" borderId="0" xfId="2" applyNumberFormat="1" applyFont="1" applyFill="1" applyBorder="1" applyAlignment="1">
      <alignment vertical="center"/>
    </xf>
    <xf numFmtId="0" fontId="14" fillId="0" borderId="0" xfId="52" applyNumberFormat="1" applyFont="1" applyFill="1" applyBorder="1" applyAlignment="1">
      <alignment horizontal="center" vertical="center" wrapText="1"/>
    </xf>
    <xf numFmtId="0" fontId="15" fillId="0" borderId="0" xfId="2" applyNumberFormat="1" applyFont="1" applyFill="1" applyBorder="1" applyAlignment="1">
      <alignment vertical="center"/>
    </xf>
    <xf numFmtId="0" fontId="16" fillId="0" borderId="0" xfId="2" applyNumberFormat="1" applyFont="1" applyFill="1" applyBorder="1" applyAlignment="1">
      <alignment vertical="center"/>
    </xf>
    <xf numFmtId="0" fontId="0" fillId="0" borderId="0" xfId="2" applyNumberFormat="1" applyFont="1" applyFill="1" applyBorder="1" applyAlignment="1">
      <alignment horizontal="center" vertical="center"/>
    </xf>
    <xf numFmtId="0" fontId="17" fillId="0" borderId="0" xfId="2" applyNumberFormat="1" applyFont="1" applyFill="1" applyBorder="1" applyAlignment="1">
      <alignment horizontal="center" vertical="center"/>
    </xf>
    <xf numFmtId="0" fontId="18" fillId="0" borderId="0" xfId="2" applyNumberFormat="1" applyFont="1" applyFill="1" applyBorder="1" applyAlignment="1">
      <alignment horizontal="left" vertical="center"/>
    </xf>
    <xf numFmtId="0" fontId="19" fillId="0" borderId="0" xfId="52" applyNumberFormat="1" applyFont="1" applyFill="1" applyBorder="1" applyAlignment="1">
      <alignment horizontal="center" vertical="center" wrapText="1"/>
    </xf>
    <xf numFmtId="0" fontId="20" fillId="0" borderId="0" xfId="52" applyNumberFormat="1" applyFont="1" applyFill="1" applyBorder="1" applyAlignment="1">
      <alignment horizontal="center" vertical="center" wrapText="1"/>
    </xf>
    <xf numFmtId="0" fontId="21" fillId="0" borderId="16" xfId="52" applyNumberFormat="1" applyFont="1" applyFill="1" applyBorder="1" applyAlignment="1">
      <alignment horizontal="left" vertical="center" wrapText="1"/>
    </xf>
    <xf numFmtId="0" fontId="22" fillId="0" borderId="16" xfId="52" applyNumberFormat="1" applyFont="1" applyFill="1" applyBorder="1" applyAlignment="1">
      <alignment horizontal="center" vertical="center" wrapText="1"/>
    </xf>
    <xf numFmtId="0" fontId="23" fillId="0" borderId="8" xfId="52" applyNumberFormat="1" applyFont="1" applyFill="1" applyBorder="1" applyAlignment="1">
      <alignment horizontal="center" vertical="center" wrapText="1"/>
    </xf>
    <xf numFmtId="0" fontId="23" fillId="0" borderId="11" xfId="52" applyNumberFormat="1" applyFont="1" applyFill="1" applyBorder="1" applyAlignment="1">
      <alignment horizontal="center" vertical="center" wrapText="1"/>
    </xf>
    <xf numFmtId="0" fontId="23" fillId="0" borderId="12" xfId="52" applyNumberFormat="1" applyFont="1" applyFill="1" applyBorder="1" applyAlignment="1">
      <alignment horizontal="center" vertical="center" wrapText="1"/>
    </xf>
    <xf numFmtId="0" fontId="24" fillId="0" borderId="8" xfId="52" applyNumberFormat="1" applyFont="1" applyFill="1" applyBorder="1" applyAlignment="1">
      <alignment horizontal="center" vertical="center" wrapText="1"/>
    </xf>
    <xf numFmtId="0" fontId="23" fillId="0" borderId="14" xfId="52" applyNumberFormat="1" applyFont="1" applyFill="1" applyBorder="1" applyAlignment="1">
      <alignment horizontal="center" vertical="center" wrapText="1"/>
    </xf>
    <xf numFmtId="0" fontId="24" fillId="0" borderId="11" xfId="52" applyNumberFormat="1" applyFont="1" applyFill="1" applyBorder="1" applyAlignment="1">
      <alignment horizontal="center" vertical="center" wrapText="1"/>
    </xf>
    <xf numFmtId="0" fontId="23" fillId="0" borderId="15" xfId="52" applyNumberFormat="1" applyFont="1" applyFill="1" applyBorder="1" applyAlignment="1">
      <alignment horizontal="center" vertical="center" wrapText="1"/>
    </xf>
    <xf numFmtId="0" fontId="25" fillId="0" borderId="8" xfId="52" applyNumberFormat="1" applyFont="1" applyFill="1" applyBorder="1" applyAlignment="1">
      <alignment horizontal="center" vertical="center" wrapText="1"/>
    </xf>
    <xf numFmtId="0" fontId="14" fillId="0" borderId="8" xfId="52" applyNumberFormat="1" applyFont="1" applyFill="1" applyBorder="1" applyAlignment="1">
      <alignment horizontal="center" vertical="center" wrapText="1"/>
    </xf>
    <xf numFmtId="0" fontId="26" fillId="0" borderId="8" xfId="52" applyNumberFormat="1" applyFont="1" applyFill="1" applyBorder="1" applyAlignment="1">
      <alignment horizontal="right" vertical="center" wrapText="1"/>
    </xf>
    <xf numFmtId="0" fontId="27" fillId="0" borderId="8" xfId="52" applyNumberFormat="1" applyFont="1" applyFill="1" applyBorder="1" applyAlignment="1">
      <alignment horizontal="right" vertical="center" wrapText="1"/>
    </xf>
    <xf numFmtId="0" fontId="28" fillId="0" borderId="8" xfId="52" applyNumberFormat="1" applyFont="1" applyFill="1" applyBorder="1" applyAlignment="1">
      <alignment horizontal="center" vertical="center" wrapText="1"/>
    </xf>
    <xf numFmtId="0" fontId="23" fillId="0" borderId="8" xfId="52" applyNumberFormat="1" applyFont="1" applyFill="1" applyBorder="1" applyAlignment="1">
      <alignment horizontal="left" vertical="center" wrapText="1"/>
    </xf>
    <xf numFmtId="0" fontId="29" fillId="0" borderId="8" xfId="52" applyNumberFormat="1" applyFont="1" applyFill="1" applyBorder="1" applyAlignment="1">
      <alignment horizontal="right" vertical="center" wrapText="1"/>
    </xf>
    <xf numFmtId="0" fontId="30" fillId="0" borderId="8" xfId="52" applyNumberFormat="1" applyFont="1" applyFill="1" applyBorder="1" applyAlignment="1">
      <alignment horizontal="right" vertical="center" wrapText="1"/>
    </xf>
    <xf numFmtId="0" fontId="31" fillId="0" borderId="8" xfId="0" applyNumberFormat="1" applyFont="1" applyFill="1" applyBorder="1" applyAlignment="1">
      <alignment vertical="center"/>
    </xf>
    <xf numFmtId="0" fontId="30" fillId="0" borderId="8" xfId="2" applyNumberFormat="1" applyFont="1" applyFill="1" applyBorder="1" applyAlignment="1">
      <alignment horizontal="right" vertical="center"/>
    </xf>
    <xf numFmtId="0" fontId="31" fillId="0" borderId="8" xfId="2" applyNumberFormat="1" applyFont="1" applyFill="1" applyBorder="1" applyAlignment="1">
      <alignment horizontal="right" vertical="center"/>
    </xf>
    <xf numFmtId="0" fontId="29" fillId="0" borderId="8" xfId="0" applyNumberFormat="1" applyFont="1" applyFill="1" applyBorder="1" applyAlignment="1">
      <alignment vertical="center"/>
    </xf>
    <xf numFmtId="0" fontId="32" fillId="0" borderId="8" xfId="52" applyNumberFormat="1" applyFont="1" applyFill="1" applyBorder="1" applyAlignment="1">
      <alignment horizontal="center" vertical="center" wrapText="1"/>
    </xf>
    <xf numFmtId="0" fontId="29" fillId="0" borderId="14" xfId="52" applyNumberFormat="1" applyFont="1" applyFill="1" applyBorder="1" applyAlignment="1">
      <alignment horizontal="right" vertical="center" wrapText="1"/>
    </xf>
    <xf numFmtId="0" fontId="29" fillId="0" borderId="17" xfId="52" applyNumberFormat="1" applyFont="1" applyFill="1" applyBorder="1" applyAlignment="1">
      <alignment horizontal="right" vertical="center" wrapText="1"/>
    </xf>
    <xf numFmtId="0" fontId="33" fillId="0" borderId="8" xfId="52" applyNumberFormat="1" applyFont="1" applyFill="1" applyBorder="1" applyAlignment="1">
      <alignment horizontal="center" vertical="center" wrapText="1"/>
    </xf>
    <xf numFmtId="0" fontId="29" fillId="0" borderId="8" xfId="2" applyNumberFormat="1" applyFont="1" applyFill="1" applyBorder="1" applyAlignment="1">
      <alignment horizontal="right" vertical="center"/>
    </xf>
    <xf numFmtId="0" fontId="23" fillId="0" borderId="8" xfId="52" applyNumberFormat="1" applyFont="1" applyFill="1" applyBorder="1" applyAlignment="1">
      <alignment horizontal="center" vertical="center"/>
    </xf>
    <xf numFmtId="0" fontId="34" fillId="0" borderId="8" xfId="2" applyNumberFormat="1" applyFont="1" applyFill="1" applyBorder="1" applyAlignment="1">
      <alignment horizontal="center" vertical="center" wrapText="1"/>
    </xf>
    <xf numFmtId="0" fontId="31" fillId="0" borderId="8" xfId="2" applyNumberFormat="1" applyFont="1" applyFill="1" applyBorder="1" applyAlignment="1">
      <alignment horizontal="center" vertical="center" wrapText="1"/>
    </xf>
    <xf numFmtId="0" fontId="29" fillId="0" borderId="8" xfId="52" applyNumberFormat="1" applyFont="1" applyFill="1" applyBorder="1" applyAlignment="1">
      <alignment horizontal="center" vertical="center" wrapText="1"/>
    </xf>
    <xf numFmtId="0" fontId="26" fillId="0" borderId="8" xfId="52" applyNumberFormat="1" applyFont="1" applyFill="1" applyBorder="1" applyAlignment="1">
      <alignment horizontal="center" vertical="center" wrapText="1"/>
    </xf>
    <xf numFmtId="0" fontId="34" fillId="0" borderId="14" xfId="2" applyNumberFormat="1" applyFont="1" applyFill="1" applyBorder="1" applyAlignment="1">
      <alignment horizontal="center" vertical="center" wrapText="1"/>
    </xf>
    <xf numFmtId="0" fontId="31" fillId="0" borderId="14" xfId="2" applyNumberFormat="1" applyFont="1" applyFill="1" applyBorder="1" applyAlignment="1">
      <alignment horizontal="center" vertical="center" wrapText="1"/>
    </xf>
    <xf numFmtId="0" fontId="26" fillId="0" borderId="8" xfId="2" applyNumberFormat="1" applyFont="1" applyFill="1" applyBorder="1" applyAlignment="1">
      <alignment horizontal="center" vertical="center"/>
    </xf>
    <xf numFmtId="0" fontId="15" fillId="0" borderId="0" xfId="2" applyNumberFormat="1" applyFont="1" applyFill="1" applyBorder="1" applyAlignment="1">
      <alignment horizontal="center" vertical="center"/>
    </xf>
    <xf numFmtId="0" fontId="35" fillId="0" borderId="0" xfId="2" applyNumberFormat="1" applyFont="1" applyFill="1" applyBorder="1" applyAlignment="1">
      <alignment horizontal="center" vertical="center"/>
    </xf>
    <xf numFmtId="0" fontId="16" fillId="0" borderId="0" xfId="2" applyNumberFormat="1" applyFont="1" applyFill="1" applyBorder="1" applyAlignment="1">
      <alignment horizontal="center" vertical="center"/>
    </xf>
    <xf numFmtId="0" fontId="36" fillId="0" borderId="0" xfId="2" applyNumberFormat="1" applyFont="1" applyFill="1" applyBorder="1" applyAlignment="1">
      <alignment horizontal="center" vertical="center"/>
    </xf>
    <xf numFmtId="0" fontId="16" fillId="0" borderId="0" xfId="2" applyNumberFormat="1" applyFont="1" applyFill="1" applyBorder="1" applyAlignment="1">
      <alignment horizontal="left" vertical="center"/>
    </xf>
    <xf numFmtId="0" fontId="16" fillId="0" borderId="0" xfId="2" applyNumberFormat="1" applyFont="1" applyFill="1" applyBorder="1" applyAlignment="1">
      <alignment horizontal="left" vertical="center" wrapText="1"/>
    </xf>
    <xf numFmtId="0" fontId="16" fillId="0" borderId="0" xfId="2" applyNumberFormat="1" applyFont="1" applyFill="1" applyBorder="1" applyAlignment="1">
      <alignment horizontal="center" vertical="center" wrapText="1"/>
    </xf>
    <xf numFmtId="0" fontId="36" fillId="0" borderId="0" xfId="2" applyNumberFormat="1" applyFont="1" applyFill="1" applyBorder="1" applyAlignment="1">
      <alignment horizontal="center" vertical="center" wrapText="1"/>
    </xf>
  </cellXfs>
  <cellStyles count="53">
    <cellStyle name="常规" xfId="0" builtinId="0"/>
    <cellStyle name="货币[0]" xfId="1" builtinId="7"/>
    <cellStyle name="常规_副本西藏自治区贫困县统筹整合使用财政涉农资金情况统计表（模版）参考表" xfId="2"/>
    <cellStyle name="常规 2 2 2 2" xfId="3"/>
    <cellStyle name="20% - 强调文字颜色 3" xfId="4" builtinId="38"/>
    <cellStyle name="输入" xfId="5" builtinId="20"/>
    <cellStyle name="货币" xfId="6" builtinId="4"/>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常规_项目投入明细_8" xfId="50"/>
    <cellStyle name="60% - 强调文字颜色 6" xfId="51" builtinId="52"/>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13</xdr:col>
      <xdr:colOff>330200</xdr:colOff>
      <xdr:row>0</xdr:row>
      <xdr:rowOff>0</xdr:rowOff>
    </xdr:from>
    <xdr:to>
      <xdr:col>13</xdr:col>
      <xdr:colOff>336550</xdr:colOff>
      <xdr:row>0</xdr:row>
      <xdr:rowOff>6350</xdr:rowOff>
    </xdr:to>
    <xdr:sp>
      <xdr:nvSpPr>
        <xdr:cNvPr id="3073" name="Line 1"/>
        <xdr:cNvSpPr/>
      </xdr:nvSpPr>
      <xdr:spPr>
        <a:xfrm>
          <a:off x="7797165" y="0"/>
          <a:ext cx="6350" cy="6350"/>
        </a:xfrm>
        <a:prstGeom prst="line">
          <a:avLst/>
        </a:prstGeom>
        <a:ln w="9525">
          <a:noFill/>
        </a:ln>
      </xdr:spPr>
    </xdr:sp>
    <xdr:clientData/>
  </xdr:twoCellAnchor>
  <xdr:twoCellAnchor>
    <xdr:from>
      <xdr:col>16</xdr:col>
      <xdr:colOff>152400</xdr:colOff>
      <xdr:row>0</xdr:row>
      <xdr:rowOff>0</xdr:rowOff>
    </xdr:from>
    <xdr:to>
      <xdr:col>16</xdr:col>
      <xdr:colOff>158750</xdr:colOff>
      <xdr:row>0</xdr:row>
      <xdr:rowOff>6350</xdr:rowOff>
    </xdr:to>
    <xdr:sp>
      <xdr:nvSpPr>
        <xdr:cNvPr id="3074" name="Line 2"/>
        <xdr:cNvSpPr/>
      </xdr:nvSpPr>
      <xdr:spPr>
        <a:xfrm>
          <a:off x="9341485" y="0"/>
          <a:ext cx="6350" cy="6350"/>
        </a:xfrm>
        <a:prstGeom prst="line">
          <a:avLst/>
        </a:prstGeom>
        <a:ln w="9525">
          <a:noFill/>
        </a:ln>
      </xdr:spPr>
    </xdr:sp>
    <xdr:clientData/>
  </xdr:twoCellAnchor>
  <xdr:twoCellAnchor>
    <xdr:from>
      <xdr:col>13</xdr:col>
      <xdr:colOff>330200</xdr:colOff>
      <xdr:row>0</xdr:row>
      <xdr:rowOff>0</xdr:rowOff>
    </xdr:from>
    <xdr:to>
      <xdr:col>13</xdr:col>
      <xdr:colOff>336550</xdr:colOff>
      <xdr:row>0</xdr:row>
      <xdr:rowOff>6350</xdr:rowOff>
    </xdr:to>
    <xdr:sp>
      <xdr:nvSpPr>
        <xdr:cNvPr id="3075" name="Line 1"/>
        <xdr:cNvSpPr/>
      </xdr:nvSpPr>
      <xdr:spPr>
        <a:xfrm>
          <a:off x="7797165" y="0"/>
          <a:ext cx="6350" cy="6350"/>
        </a:xfrm>
        <a:prstGeom prst="line">
          <a:avLst/>
        </a:prstGeom>
        <a:ln w="9525">
          <a:noFill/>
        </a:ln>
      </xdr:spPr>
    </xdr:sp>
    <xdr:clientData/>
  </xdr:twoCellAnchor>
  <xdr:twoCellAnchor>
    <xdr:from>
      <xdr:col>16</xdr:col>
      <xdr:colOff>152400</xdr:colOff>
      <xdr:row>0</xdr:row>
      <xdr:rowOff>0</xdr:rowOff>
    </xdr:from>
    <xdr:to>
      <xdr:col>16</xdr:col>
      <xdr:colOff>158750</xdr:colOff>
      <xdr:row>0</xdr:row>
      <xdr:rowOff>6350</xdr:rowOff>
    </xdr:to>
    <xdr:sp>
      <xdr:nvSpPr>
        <xdr:cNvPr id="3076" name="Line 2"/>
        <xdr:cNvSpPr/>
      </xdr:nvSpPr>
      <xdr:spPr>
        <a:xfrm>
          <a:off x="9341485" y="0"/>
          <a:ext cx="6350" cy="6350"/>
        </a:xfrm>
        <a:prstGeom prst="line">
          <a:avLst/>
        </a:prstGeom>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1"/>
  <sheetViews>
    <sheetView workbookViewId="0">
      <selection activeCell="A2" sqref="A2:I2"/>
    </sheetView>
  </sheetViews>
  <sheetFormatPr defaultColWidth="9" defaultRowHeight="13.5" customHeight="1"/>
  <cols>
    <col min="1" max="1" width="6" style="2" customWidth="1"/>
    <col min="2" max="2" width="25.4416666666667" style="2" customWidth="1"/>
    <col min="3" max="3" width="10.5" style="2" customWidth="1"/>
    <col min="4" max="4" width="10.375" style="2" customWidth="1"/>
    <col min="5" max="5" width="12.3333333333333" style="77" customWidth="1"/>
    <col min="6" max="6" width="13.8166666666667" style="77" customWidth="1"/>
    <col min="7" max="7" width="14.6333333333333" style="78" customWidth="1"/>
    <col min="8" max="8" width="10.6666666666667" style="77" customWidth="1"/>
    <col min="9" max="9" width="16.8833333333333" style="77" customWidth="1"/>
    <col min="10" max="16384" width="9" style="2"/>
  </cols>
  <sheetData>
    <row r="1" s="2" customFormat="1" ht="20.25" customHeight="1" spans="1:9">
      <c r="A1" s="79" t="s">
        <v>0</v>
      </c>
      <c r="B1" s="79"/>
      <c r="E1" s="77"/>
      <c r="F1" s="77"/>
      <c r="G1" s="78"/>
      <c r="H1" s="77"/>
      <c r="I1" s="77"/>
    </row>
    <row r="2" s="2" customFormat="1" ht="42.75" customHeight="1" spans="1:9">
      <c r="A2" s="80" t="s">
        <v>1</v>
      </c>
      <c r="B2" s="80"/>
      <c r="C2" s="80"/>
      <c r="D2" s="80"/>
      <c r="E2" s="80"/>
      <c r="F2" s="80"/>
      <c r="G2" s="81"/>
      <c r="H2" s="80"/>
      <c r="I2" s="80"/>
    </row>
    <row r="3" s="2" customFormat="1" ht="27" customHeight="1" spans="1:9">
      <c r="A3" s="82" t="s">
        <v>2</v>
      </c>
      <c r="B3" s="82"/>
      <c r="C3" s="82"/>
      <c r="D3" s="82"/>
      <c r="E3" s="82"/>
      <c r="F3" s="82"/>
      <c r="G3" s="83" t="s">
        <v>3</v>
      </c>
      <c r="H3" s="83"/>
      <c r="I3" s="83"/>
    </row>
    <row r="4" s="73" customFormat="1" ht="27.75" customHeight="1" spans="1:9">
      <c r="A4" s="84" t="s">
        <v>4</v>
      </c>
      <c r="B4" s="84" t="s">
        <v>5</v>
      </c>
      <c r="C4" s="85" t="s">
        <v>6</v>
      </c>
      <c r="D4" s="86"/>
      <c r="E4" s="84" t="s">
        <v>7</v>
      </c>
      <c r="F4" s="84"/>
      <c r="G4" s="87"/>
      <c r="H4" s="88" t="s">
        <v>8</v>
      </c>
      <c r="I4" s="108" t="s">
        <v>9</v>
      </c>
    </row>
    <row r="5" s="73" customFormat="1" ht="59" customHeight="1" spans="1:9">
      <c r="A5" s="84"/>
      <c r="B5" s="84"/>
      <c r="C5" s="84" t="s">
        <v>10</v>
      </c>
      <c r="D5" s="84" t="s">
        <v>11</v>
      </c>
      <c r="E5" s="84" t="s">
        <v>10</v>
      </c>
      <c r="F5" s="85" t="s">
        <v>12</v>
      </c>
      <c r="G5" s="89" t="s">
        <v>13</v>
      </c>
      <c r="H5" s="90"/>
      <c r="I5" s="108"/>
    </row>
    <row r="6" s="73" customFormat="1" ht="29.25" customHeight="1" spans="1:9">
      <c r="A6" s="84" t="s">
        <v>14</v>
      </c>
      <c r="B6" s="84">
        <v>1</v>
      </c>
      <c r="C6" s="84" t="s">
        <v>15</v>
      </c>
      <c r="D6" s="84">
        <v>3</v>
      </c>
      <c r="E6" s="84" t="s">
        <v>16</v>
      </c>
      <c r="F6" s="84" t="s">
        <v>17</v>
      </c>
      <c r="G6" s="87">
        <v>7</v>
      </c>
      <c r="H6" s="84">
        <v>8</v>
      </c>
      <c r="I6" s="84">
        <v>9</v>
      </c>
    </row>
    <row r="7" s="73" customFormat="1" ht="16.5" spans="1:9">
      <c r="A7" s="91" t="s">
        <v>18</v>
      </c>
      <c r="B7" s="92" t="s">
        <v>19</v>
      </c>
      <c r="C7" s="93">
        <f t="shared" ref="C7:H7" si="0">SUM(C8:C24)</f>
        <v>16561.53</v>
      </c>
      <c r="D7" s="93">
        <f t="shared" si="0"/>
        <v>9697.61</v>
      </c>
      <c r="E7" s="93">
        <f t="shared" si="0"/>
        <v>17406.72</v>
      </c>
      <c r="F7" s="93">
        <f t="shared" si="0"/>
        <v>17406.72</v>
      </c>
      <c r="G7" s="94">
        <f t="shared" si="0"/>
        <v>9908.7</v>
      </c>
      <c r="H7" s="93">
        <f t="shared" si="0"/>
        <v>0</v>
      </c>
      <c r="I7" s="109"/>
    </row>
    <row r="8" s="73" customFormat="1" ht="24.6" customHeight="1" spans="1:9">
      <c r="A8" s="95">
        <v>1</v>
      </c>
      <c r="B8" s="96" t="s">
        <v>20</v>
      </c>
      <c r="C8" s="97">
        <v>6507.49</v>
      </c>
      <c r="D8" s="97">
        <v>6507.49</v>
      </c>
      <c r="E8" s="97">
        <v>9908.7</v>
      </c>
      <c r="F8" s="97">
        <v>9908.7</v>
      </c>
      <c r="G8" s="98">
        <v>9908.7</v>
      </c>
      <c r="H8" s="97"/>
      <c r="I8" s="110"/>
    </row>
    <row r="9" s="73" customFormat="1" ht="48" customHeight="1" spans="1:9">
      <c r="A9" s="95">
        <v>2</v>
      </c>
      <c r="B9" s="96" t="s">
        <v>21</v>
      </c>
      <c r="C9" s="97">
        <v>1000</v>
      </c>
      <c r="D9" s="97"/>
      <c r="E9" s="99">
        <v>1458.58</v>
      </c>
      <c r="F9" s="97">
        <v>1458.58</v>
      </c>
      <c r="G9" s="100"/>
      <c r="H9" s="101"/>
      <c r="I9" s="109"/>
    </row>
    <row r="10" s="73" customFormat="1" ht="36.9" customHeight="1" spans="1:9">
      <c r="A10" s="95">
        <v>3</v>
      </c>
      <c r="B10" s="96" t="s">
        <v>22</v>
      </c>
      <c r="C10" s="97"/>
      <c r="D10" s="97"/>
      <c r="E10" s="99"/>
      <c r="F10" s="97"/>
      <c r="G10" s="98"/>
      <c r="H10" s="97"/>
      <c r="I10" s="109"/>
    </row>
    <row r="11" s="73" customFormat="1" ht="26.1" customHeight="1" spans="1:9">
      <c r="A11" s="95">
        <v>4</v>
      </c>
      <c r="B11" s="96" t="s">
        <v>23</v>
      </c>
      <c r="C11" s="97">
        <v>562.33</v>
      </c>
      <c r="D11" s="97"/>
      <c r="E11" s="99">
        <v>431.74</v>
      </c>
      <c r="F11" s="97">
        <v>431.74</v>
      </c>
      <c r="G11" s="98"/>
      <c r="H11" s="97"/>
      <c r="I11" s="109"/>
    </row>
    <row r="12" s="73" customFormat="1" ht="21" customHeight="1" spans="1:9">
      <c r="A12" s="95">
        <v>5</v>
      </c>
      <c r="B12" s="96" t="s">
        <v>24</v>
      </c>
      <c r="C12" s="97"/>
      <c r="D12" s="97"/>
      <c r="E12" s="97"/>
      <c r="F12" s="97"/>
      <c r="G12" s="98"/>
      <c r="H12" s="97"/>
      <c r="I12" s="109"/>
    </row>
    <row r="13" s="73" customFormat="1" ht="21" customHeight="1" spans="1:9">
      <c r="A13" s="95">
        <v>6</v>
      </c>
      <c r="B13" s="96" t="s">
        <v>25</v>
      </c>
      <c r="C13" s="97">
        <v>1060</v>
      </c>
      <c r="D13" s="97">
        <v>760</v>
      </c>
      <c r="E13" s="97">
        <v>250</v>
      </c>
      <c r="F13" s="97">
        <v>250</v>
      </c>
      <c r="G13" s="98"/>
      <c r="H13" s="97"/>
      <c r="I13" s="109"/>
    </row>
    <row r="14" s="73" customFormat="1" ht="36" customHeight="1" spans="1:9">
      <c r="A14" s="95">
        <v>7</v>
      </c>
      <c r="B14" s="96" t="s">
        <v>26</v>
      </c>
      <c r="C14" s="97">
        <v>1019.49</v>
      </c>
      <c r="D14" s="97">
        <v>1012.49</v>
      </c>
      <c r="E14" s="97">
        <v>17.75</v>
      </c>
      <c r="F14" s="97">
        <v>17.75</v>
      </c>
      <c r="G14" s="98"/>
      <c r="H14" s="97"/>
      <c r="I14" s="109"/>
    </row>
    <row r="15" s="73" customFormat="1" ht="15" customHeight="1" spans="1:9">
      <c r="A15" s="95">
        <v>8</v>
      </c>
      <c r="B15" s="96" t="s">
        <v>27</v>
      </c>
      <c r="C15" s="97"/>
      <c r="D15" s="97"/>
      <c r="E15" s="97"/>
      <c r="F15" s="97"/>
      <c r="G15" s="98"/>
      <c r="H15" s="97"/>
      <c r="I15" s="109"/>
    </row>
    <row r="16" s="73" customFormat="1" ht="27" customHeight="1" spans="1:9">
      <c r="A16" s="95">
        <v>9</v>
      </c>
      <c r="B16" s="96" t="s">
        <v>28</v>
      </c>
      <c r="C16" s="97"/>
      <c r="D16" s="97"/>
      <c r="E16" s="97"/>
      <c r="F16" s="97"/>
      <c r="G16" s="98"/>
      <c r="H16" s="97"/>
      <c r="I16" s="110"/>
    </row>
    <row r="17" s="73" customFormat="1" ht="12.75" spans="1:9">
      <c r="A17" s="95">
        <v>10</v>
      </c>
      <c r="B17" s="96" t="s">
        <v>29</v>
      </c>
      <c r="C17" s="97">
        <v>482.6</v>
      </c>
      <c r="D17" s="97">
        <v>482.6</v>
      </c>
      <c r="E17" s="99"/>
      <c r="F17" s="97"/>
      <c r="G17" s="98"/>
      <c r="H17" s="97"/>
      <c r="I17" s="110"/>
    </row>
    <row r="18" s="73" customFormat="1" ht="15" customHeight="1" spans="1:9">
      <c r="A18" s="95">
        <v>11</v>
      </c>
      <c r="B18" s="96" t="s">
        <v>30</v>
      </c>
      <c r="C18" s="97"/>
      <c r="D18" s="97"/>
      <c r="E18" s="97"/>
      <c r="F18" s="97"/>
      <c r="G18" s="98"/>
      <c r="H18" s="97"/>
      <c r="I18" s="110"/>
    </row>
    <row r="19" s="73" customFormat="1" ht="15" customHeight="1" spans="1:9">
      <c r="A19" s="95">
        <v>12</v>
      </c>
      <c r="B19" s="96" t="s">
        <v>31</v>
      </c>
      <c r="C19" s="97"/>
      <c r="D19" s="97"/>
      <c r="E19" s="97"/>
      <c r="F19" s="97"/>
      <c r="G19" s="98"/>
      <c r="H19" s="97"/>
      <c r="I19" s="110"/>
    </row>
    <row r="20" s="73" customFormat="1" ht="30.9" customHeight="1" spans="1:9">
      <c r="A20" s="95">
        <v>13</v>
      </c>
      <c r="B20" s="96" t="s">
        <v>32</v>
      </c>
      <c r="C20" s="97"/>
      <c r="D20" s="97"/>
      <c r="E20" s="97"/>
      <c r="F20" s="97"/>
      <c r="G20" s="98"/>
      <c r="H20" s="97"/>
      <c r="I20" s="110"/>
    </row>
    <row r="21" s="73" customFormat="1" ht="24" spans="1:9">
      <c r="A21" s="95">
        <v>14</v>
      </c>
      <c r="B21" s="96" t="s">
        <v>33</v>
      </c>
      <c r="C21" s="97">
        <v>5929.62</v>
      </c>
      <c r="D21" s="97">
        <v>935.03</v>
      </c>
      <c r="E21" s="102">
        <v>5339.95</v>
      </c>
      <c r="F21" s="97">
        <v>5339.95</v>
      </c>
      <c r="G21" s="98"/>
      <c r="H21" s="97"/>
      <c r="I21" s="110"/>
    </row>
    <row r="22" s="73" customFormat="1" ht="30.9" customHeight="1" spans="1:9">
      <c r="A22" s="95">
        <v>15</v>
      </c>
      <c r="B22" s="96" t="s">
        <v>34</v>
      </c>
      <c r="C22" s="97"/>
      <c r="D22" s="97"/>
      <c r="E22" s="97"/>
      <c r="F22" s="97"/>
      <c r="G22" s="98"/>
      <c r="H22" s="97"/>
      <c r="I22" s="109"/>
    </row>
    <row r="23" s="73" customFormat="1" ht="23.1" customHeight="1" spans="1:9">
      <c r="A23" s="95">
        <v>16</v>
      </c>
      <c r="B23" s="96" t="s">
        <v>35</v>
      </c>
      <c r="C23" s="97"/>
      <c r="D23" s="97"/>
      <c r="E23" s="99"/>
      <c r="F23" s="97"/>
      <c r="G23" s="98"/>
      <c r="H23" s="97"/>
      <c r="I23" s="109"/>
    </row>
    <row r="24" s="73" customFormat="1" ht="28.5" customHeight="1" spans="1:9">
      <c r="A24" s="95">
        <v>17</v>
      </c>
      <c r="B24" s="96" t="s">
        <v>36</v>
      </c>
      <c r="C24" s="97"/>
      <c r="D24" s="97"/>
      <c r="E24" s="97"/>
      <c r="F24" s="97"/>
      <c r="G24" s="98"/>
      <c r="H24" s="97"/>
      <c r="I24" s="110"/>
    </row>
    <row r="25" s="73" customFormat="1" ht="18" customHeight="1" spans="1:9">
      <c r="A25" s="84"/>
      <c r="B25" s="96" t="s">
        <v>37</v>
      </c>
      <c r="C25" s="97"/>
      <c r="D25" s="97"/>
      <c r="E25" s="97"/>
      <c r="F25" s="97"/>
      <c r="G25" s="98"/>
      <c r="H25" s="97"/>
      <c r="I25" s="109"/>
    </row>
    <row r="26" s="73" customFormat="1" ht="18" customHeight="1" spans="1:9">
      <c r="A26" s="84"/>
      <c r="B26" s="96" t="s">
        <v>38</v>
      </c>
      <c r="C26" s="97"/>
      <c r="D26" s="97"/>
      <c r="E26" s="97"/>
      <c r="F26" s="97"/>
      <c r="G26" s="98"/>
      <c r="H26" s="97"/>
      <c r="I26" s="109"/>
    </row>
    <row r="27" s="73" customFormat="1" ht="18" customHeight="1" spans="1:9">
      <c r="A27" s="84"/>
      <c r="B27" s="96" t="s">
        <v>39</v>
      </c>
      <c r="C27" s="97"/>
      <c r="D27" s="97"/>
      <c r="E27" s="97"/>
      <c r="F27" s="97"/>
      <c r="G27" s="98"/>
      <c r="H27" s="97"/>
      <c r="I27" s="109"/>
    </row>
    <row r="28" s="73" customFormat="1" ht="21" customHeight="1" spans="1:9">
      <c r="A28" s="84"/>
      <c r="B28" s="96" t="s">
        <v>40</v>
      </c>
      <c r="C28" s="97"/>
      <c r="D28" s="97"/>
      <c r="E28" s="97"/>
      <c r="F28" s="97"/>
      <c r="G28" s="98"/>
      <c r="H28" s="97"/>
      <c r="I28" s="111"/>
    </row>
    <row r="29" s="73" customFormat="1" ht="21" customHeight="1" spans="1:9">
      <c r="A29" s="84"/>
      <c r="B29" s="92" t="s">
        <v>41</v>
      </c>
      <c r="C29" s="93">
        <f t="shared" ref="C29:H29" si="1">SUM(C30:C39)</f>
        <v>1934.14</v>
      </c>
      <c r="D29" s="93">
        <f t="shared" si="1"/>
        <v>1932.7</v>
      </c>
      <c r="E29" s="93">
        <f t="shared" si="1"/>
        <v>8303.04</v>
      </c>
      <c r="F29" s="93">
        <f t="shared" si="1"/>
        <v>5475.04</v>
      </c>
      <c r="G29" s="94">
        <f t="shared" si="1"/>
        <v>3768.58</v>
      </c>
      <c r="H29" s="93">
        <f t="shared" si="1"/>
        <v>0</v>
      </c>
      <c r="I29" s="111"/>
    </row>
    <row r="30" s="73" customFormat="1" ht="12.75" spans="1:9">
      <c r="A30" s="95">
        <v>1</v>
      </c>
      <c r="B30" s="96" t="s">
        <v>42</v>
      </c>
      <c r="C30" s="97">
        <v>1932.7</v>
      </c>
      <c r="D30" s="97">
        <v>1932.7</v>
      </c>
      <c r="E30" s="97">
        <v>3768.58</v>
      </c>
      <c r="F30" s="97">
        <v>3768.58</v>
      </c>
      <c r="G30" s="98">
        <v>3768.58</v>
      </c>
      <c r="H30" s="97"/>
      <c r="I30" s="111"/>
    </row>
    <row r="31" s="73" customFormat="1" ht="29.1" customHeight="1" spans="1:9">
      <c r="A31" s="95">
        <v>2</v>
      </c>
      <c r="B31" s="96" t="s">
        <v>43</v>
      </c>
      <c r="C31" s="97"/>
      <c r="D31" s="97"/>
      <c r="E31" s="97">
        <v>338.27</v>
      </c>
      <c r="F31" s="97">
        <v>338.27</v>
      </c>
      <c r="G31" s="98"/>
      <c r="H31" s="97"/>
      <c r="I31" s="111"/>
    </row>
    <row r="32" s="73" customFormat="1" ht="36.9" customHeight="1" spans="1:9">
      <c r="A32" s="95">
        <v>3</v>
      </c>
      <c r="B32" s="96" t="s">
        <v>22</v>
      </c>
      <c r="C32" s="97"/>
      <c r="D32" s="97"/>
      <c r="E32" s="97">
        <v>188.55</v>
      </c>
      <c r="F32" s="97">
        <v>188.55</v>
      </c>
      <c r="G32" s="98"/>
      <c r="H32" s="97"/>
      <c r="I32" s="111"/>
    </row>
    <row r="33" s="73" customFormat="1" ht="33" customHeight="1" spans="1:9">
      <c r="A33" s="95">
        <v>4</v>
      </c>
      <c r="B33" s="96" t="s">
        <v>44</v>
      </c>
      <c r="C33" s="97">
        <v>1.44</v>
      </c>
      <c r="D33" s="97"/>
      <c r="E33" s="97"/>
      <c r="F33" s="97"/>
      <c r="G33" s="98"/>
      <c r="H33" s="97"/>
      <c r="I33" s="111"/>
    </row>
    <row r="34" s="73" customFormat="1" ht="21" customHeight="1" spans="1:9">
      <c r="A34" s="95">
        <v>5</v>
      </c>
      <c r="B34" s="96" t="s">
        <v>24</v>
      </c>
      <c r="C34" s="97"/>
      <c r="D34" s="97"/>
      <c r="E34" s="97"/>
      <c r="F34" s="97"/>
      <c r="G34" s="98"/>
      <c r="H34" s="97"/>
      <c r="I34" s="111"/>
    </row>
    <row r="35" s="73" customFormat="1" ht="30.9" customHeight="1" spans="1:9">
      <c r="A35" s="95">
        <v>6</v>
      </c>
      <c r="B35" s="96" t="s">
        <v>45</v>
      </c>
      <c r="C35" s="97"/>
      <c r="D35" s="97"/>
      <c r="E35" s="97">
        <v>20</v>
      </c>
      <c r="F35" s="97"/>
      <c r="G35" s="98"/>
      <c r="H35" s="97"/>
      <c r="I35" s="112"/>
    </row>
    <row r="36" s="73" customFormat="1" ht="30" customHeight="1" spans="1:9">
      <c r="A36" s="95">
        <v>7</v>
      </c>
      <c r="B36" s="96" t="s">
        <v>46</v>
      </c>
      <c r="C36" s="97"/>
      <c r="D36" s="97"/>
      <c r="E36" s="97">
        <v>1179.64</v>
      </c>
      <c r="F36" s="97">
        <v>1179.64</v>
      </c>
      <c r="G36" s="98"/>
      <c r="H36" s="97"/>
      <c r="I36" s="111"/>
    </row>
    <row r="37" s="73" customFormat="1" ht="27" customHeight="1" spans="1:9">
      <c r="A37" s="95">
        <v>8</v>
      </c>
      <c r="B37" s="96" t="s">
        <v>47</v>
      </c>
      <c r="C37" s="97"/>
      <c r="D37" s="97"/>
      <c r="E37" s="97"/>
      <c r="F37" s="97"/>
      <c r="G37" s="98"/>
      <c r="H37" s="97"/>
      <c r="I37" s="111"/>
    </row>
    <row r="38" s="73" customFormat="1" ht="21" customHeight="1" spans="1:9">
      <c r="A38" s="95">
        <v>9</v>
      </c>
      <c r="B38" s="96" t="s">
        <v>48</v>
      </c>
      <c r="C38" s="97"/>
      <c r="D38" s="97"/>
      <c r="E38" s="97">
        <v>2808</v>
      </c>
      <c r="F38" s="97"/>
      <c r="G38" s="98"/>
      <c r="H38" s="97"/>
      <c r="I38" s="111"/>
    </row>
    <row r="39" s="73" customFormat="1" ht="21" customHeight="1" spans="1:9">
      <c r="A39" s="95">
        <v>10</v>
      </c>
      <c r="B39" s="96" t="s">
        <v>49</v>
      </c>
      <c r="C39" s="97"/>
      <c r="D39" s="97"/>
      <c r="E39" s="97"/>
      <c r="F39" s="97"/>
      <c r="G39" s="98"/>
      <c r="H39" s="97"/>
      <c r="I39" s="111"/>
    </row>
    <row r="40" s="73" customFormat="1" ht="21" customHeight="1" spans="1:9">
      <c r="A40" s="92" t="s">
        <v>50</v>
      </c>
      <c r="B40" s="92" t="s">
        <v>51</v>
      </c>
      <c r="C40" s="93">
        <f t="shared" ref="C40:H40" si="2">SUM(C41:C49)</f>
        <v>219</v>
      </c>
      <c r="D40" s="93">
        <f t="shared" si="2"/>
        <v>219</v>
      </c>
      <c r="E40" s="93">
        <f t="shared" si="2"/>
        <v>0</v>
      </c>
      <c r="F40" s="93">
        <f t="shared" si="2"/>
        <v>0</v>
      </c>
      <c r="G40" s="94">
        <f t="shared" si="2"/>
        <v>0</v>
      </c>
      <c r="H40" s="93">
        <f t="shared" si="2"/>
        <v>0</v>
      </c>
      <c r="I40" s="109"/>
    </row>
    <row r="41" s="73" customFormat="1" ht="15.9" customHeight="1" spans="1:9">
      <c r="A41" s="103">
        <v>1</v>
      </c>
      <c r="B41" s="96" t="s">
        <v>52</v>
      </c>
      <c r="C41" s="97">
        <v>219</v>
      </c>
      <c r="D41" s="97">
        <v>219</v>
      </c>
      <c r="E41" s="97"/>
      <c r="F41" s="97"/>
      <c r="G41" s="98"/>
      <c r="H41" s="97"/>
      <c r="I41" s="109"/>
    </row>
    <row r="42" s="73" customFormat="1" ht="15.9" customHeight="1" spans="1:9">
      <c r="A42" s="103">
        <v>2</v>
      </c>
      <c r="B42" s="96" t="s">
        <v>53</v>
      </c>
      <c r="C42" s="97"/>
      <c r="D42" s="97"/>
      <c r="E42" s="97"/>
      <c r="F42" s="97"/>
      <c r="G42" s="98"/>
      <c r="H42" s="97"/>
      <c r="I42" s="109"/>
    </row>
    <row r="43" s="73" customFormat="1" ht="15.9" customHeight="1" spans="1:9">
      <c r="A43" s="103">
        <v>3</v>
      </c>
      <c r="B43" s="96" t="s">
        <v>54</v>
      </c>
      <c r="C43" s="97"/>
      <c r="D43" s="97"/>
      <c r="E43" s="97"/>
      <c r="F43" s="97"/>
      <c r="G43" s="98"/>
      <c r="H43" s="97"/>
      <c r="I43" s="109"/>
    </row>
    <row r="44" s="73" customFormat="1" ht="15.9" customHeight="1" spans="1:9">
      <c r="A44" s="103">
        <v>4</v>
      </c>
      <c r="B44" s="96" t="s">
        <v>55</v>
      </c>
      <c r="C44" s="97"/>
      <c r="D44" s="97"/>
      <c r="E44" s="97"/>
      <c r="F44" s="97"/>
      <c r="G44" s="98"/>
      <c r="H44" s="97"/>
      <c r="I44" s="109"/>
    </row>
    <row r="45" s="73" customFormat="1" ht="15.9" customHeight="1" spans="1:9">
      <c r="A45" s="103">
        <v>5</v>
      </c>
      <c r="B45" s="96" t="s">
        <v>56</v>
      </c>
      <c r="C45" s="97"/>
      <c r="D45" s="97"/>
      <c r="E45" s="97"/>
      <c r="F45" s="97"/>
      <c r="G45" s="98"/>
      <c r="H45" s="97"/>
      <c r="I45" s="109"/>
    </row>
    <row r="46" s="73" customFormat="1" ht="15.9" customHeight="1" spans="1:9">
      <c r="A46" s="103">
        <v>6</v>
      </c>
      <c r="B46" s="96" t="s">
        <v>57</v>
      </c>
      <c r="C46" s="97"/>
      <c r="D46" s="97"/>
      <c r="E46" s="97"/>
      <c r="F46" s="97"/>
      <c r="G46" s="98"/>
      <c r="H46" s="97"/>
      <c r="I46" s="109"/>
    </row>
    <row r="47" s="73" customFormat="1" ht="15.9" customHeight="1" spans="1:9">
      <c r="A47" s="103">
        <v>7</v>
      </c>
      <c r="B47" s="96" t="s">
        <v>58</v>
      </c>
      <c r="C47" s="97"/>
      <c r="D47" s="97"/>
      <c r="E47" s="97"/>
      <c r="F47" s="97"/>
      <c r="G47" s="98"/>
      <c r="H47" s="97"/>
      <c r="I47" s="109"/>
    </row>
    <row r="48" s="73" customFormat="1" ht="15.9" customHeight="1" spans="1:9">
      <c r="A48" s="103">
        <v>8</v>
      </c>
      <c r="B48" s="96" t="s">
        <v>59</v>
      </c>
      <c r="C48" s="97"/>
      <c r="D48" s="97"/>
      <c r="E48" s="97"/>
      <c r="F48" s="97"/>
      <c r="G48" s="98"/>
      <c r="H48" s="97"/>
      <c r="I48" s="109"/>
    </row>
    <row r="49" s="73" customFormat="1" ht="15.9" customHeight="1" spans="1:9">
      <c r="A49" s="103">
        <v>9</v>
      </c>
      <c r="B49" s="96" t="s">
        <v>60</v>
      </c>
      <c r="C49" s="97"/>
      <c r="D49" s="97"/>
      <c r="E49" s="97"/>
      <c r="F49" s="97"/>
      <c r="G49" s="98"/>
      <c r="H49" s="104"/>
      <c r="I49" s="113"/>
    </row>
    <row r="50" s="73" customFormat="1" ht="15.9" customHeight="1" spans="1:9">
      <c r="A50" s="103">
        <v>10</v>
      </c>
      <c r="B50" s="96"/>
      <c r="C50" s="97"/>
      <c r="D50" s="97"/>
      <c r="E50" s="97"/>
      <c r="F50" s="97"/>
      <c r="G50" s="98"/>
      <c r="H50" s="104"/>
      <c r="I50" s="113"/>
    </row>
    <row r="51" s="73" customFormat="1" ht="15.9" customHeight="1" spans="1:9">
      <c r="A51" s="103"/>
      <c r="B51" s="96"/>
      <c r="C51" s="97"/>
      <c r="D51" s="97"/>
      <c r="E51" s="97"/>
      <c r="F51" s="97"/>
      <c r="G51" s="98"/>
      <c r="H51" s="104"/>
      <c r="I51" s="113"/>
    </row>
    <row r="52" s="73" customFormat="1" ht="21" customHeight="1" spans="1:9">
      <c r="A52" s="92" t="s">
        <v>61</v>
      </c>
      <c r="B52" s="92" t="s">
        <v>62</v>
      </c>
      <c r="C52" s="93">
        <f t="shared" ref="C52:H52" si="3">SUM(C53:C60)</f>
        <v>335</v>
      </c>
      <c r="D52" s="93">
        <f t="shared" si="3"/>
        <v>335</v>
      </c>
      <c r="E52" s="93">
        <f t="shared" si="3"/>
        <v>338</v>
      </c>
      <c r="F52" s="93">
        <f t="shared" si="3"/>
        <v>338</v>
      </c>
      <c r="G52" s="94">
        <f t="shared" si="3"/>
        <v>0</v>
      </c>
      <c r="H52" s="93">
        <f t="shared" si="3"/>
        <v>0</v>
      </c>
      <c r="I52" s="109"/>
    </row>
    <row r="53" s="73" customFormat="1" ht="21" customHeight="1" spans="1:9">
      <c r="A53" s="103">
        <v>1</v>
      </c>
      <c r="B53" s="96" t="s">
        <v>52</v>
      </c>
      <c r="C53" s="97">
        <v>335</v>
      </c>
      <c r="D53" s="97">
        <v>335</v>
      </c>
      <c r="E53" s="97">
        <v>338</v>
      </c>
      <c r="F53" s="97">
        <v>338</v>
      </c>
      <c r="G53" s="98">
        <v>0</v>
      </c>
      <c r="H53" s="105">
        <v>0</v>
      </c>
      <c r="I53" s="114"/>
    </row>
    <row r="54" s="73" customFormat="1" ht="21" customHeight="1" spans="1:9">
      <c r="A54" s="103">
        <v>2</v>
      </c>
      <c r="B54" s="96" t="s">
        <v>53</v>
      </c>
      <c r="C54" s="97"/>
      <c r="D54" s="97"/>
      <c r="E54" s="97"/>
      <c r="F54" s="97"/>
      <c r="G54" s="98"/>
      <c r="H54" s="97"/>
      <c r="I54" s="109"/>
    </row>
    <row r="55" s="73" customFormat="1" ht="21" customHeight="1" spans="1:9">
      <c r="A55" s="103">
        <v>3</v>
      </c>
      <c r="B55" s="96" t="s">
        <v>54</v>
      </c>
      <c r="C55" s="97"/>
      <c r="D55" s="97"/>
      <c r="E55" s="97"/>
      <c r="F55" s="97"/>
      <c r="G55" s="98"/>
      <c r="H55" s="97"/>
      <c r="I55" s="109"/>
    </row>
    <row r="56" s="73" customFormat="1" ht="21" customHeight="1" spans="1:9">
      <c r="A56" s="103">
        <v>4</v>
      </c>
      <c r="B56" s="96" t="s">
        <v>55</v>
      </c>
      <c r="C56" s="97"/>
      <c r="D56" s="97"/>
      <c r="E56" s="97"/>
      <c r="F56" s="97"/>
      <c r="G56" s="98"/>
      <c r="H56" s="97"/>
      <c r="I56" s="109"/>
    </row>
    <row r="57" s="73" customFormat="1" ht="21" customHeight="1" spans="1:9">
      <c r="A57" s="103">
        <v>5</v>
      </c>
      <c r="B57" s="96" t="s">
        <v>56</v>
      </c>
      <c r="C57" s="97"/>
      <c r="D57" s="97"/>
      <c r="E57" s="97"/>
      <c r="F57" s="97"/>
      <c r="G57" s="98"/>
      <c r="H57" s="97"/>
      <c r="I57" s="109"/>
    </row>
    <row r="58" s="73" customFormat="1" ht="21" customHeight="1" spans="1:9">
      <c r="A58" s="103">
        <v>6</v>
      </c>
      <c r="B58" s="96" t="s">
        <v>59</v>
      </c>
      <c r="C58" s="97"/>
      <c r="D58" s="97"/>
      <c r="E58" s="97"/>
      <c r="F58" s="97"/>
      <c r="G58" s="98"/>
      <c r="H58" s="97"/>
      <c r="I58" s="109"/>
    </row>
    <row r="59" s="73" customFormat="1" ht="21" customHeight="1" spans="1:9">
      <c r="A59" s="103">
        <v>7</v>
      </c>
      <c r="B59" s="96" t="s">
        <v>60</v>
      </c>
      <c r="C59" s="97"/>
      <c r="D59" s="97"/>
      <c r="E59" s="97"/>
      <c r="F59" s="97"/>
      <c r="G59" s="98"/>
      <c r="H59" s="97"/>
      <c r="I59" s="109"/>
    </row>
    <row r="60" s="73" customFormat="1" ht="12.75" spans="1:9">
      <c r="A60" s="103">
        <v>8</v>
      </c>
      <c r="B60" s="96" t="s">
        <v>63</v>
      </c>
      <c r="C60" s="97">
        <v>0</v>
      </c>
      <c r="D60" s="97">
        <v>0</v>
      </c>
      <c r="E60" s="97"/>
      <c r="F60" s="97"/>
      <c r="G60" s="98"/>
      <c r="H60" s="97"/>
      <c r="I60" s="110"/>
    </row>
    <row r="61" s="73" customFormat="1" ht="21" customHeight="1" spans="1:9">
      <c r="A61" s="103"/>
      <c r="B61" s="96"/>
      <c r="C61" s="97"/>
      <c r="D61" s="97"/>
      <c r="E61" s="97"/>
      <c r="F61" s="97"/>
      <c r="G61" s="98"/>
      <c r="H61" s="97"/>
      <c r="I61" s="109"/>
    </row>
    <row r="62" s="74" customFormat="1" ht="21" customHeight="1" spans="1:9">
      <c r="A62" s="92" t="s">
        <v>64</v>
      </c>
      <c r="B62" s="92" t="s">
        <v>65</v>
      </c>
      <c r="C62" s="93">
        <f t="shared" ref="C62:H62" si="4">C7+C29+C40+C52</f>
        <v>19049.67</v>
      </c>
      <c r="D62" s="93">
        <f t="shared" si="4"/>
        <v>12184.31</v>
      </c>
      <c r="E62" s="93">
        <f t="shared" si="4"/>
        <v>26047.76</v>
      </c>
      <c r="F62" s="93">
        <f t="shared" si="4"/>
        <v>23219.76</v>
      </c>
      <c r="G62" s="94">
        <f t="shared" si="4"/>
        <v>13677.28</v>
      </c>
      <c r="H62" s="93">
        <f t="shared" si="4"/>
        <v>0</v>
      </c>
      <c r="I62" s="112"/>
    </row>
    <row r="63" s="2" customFormat="1" ht="21" customHeight="1" spans="1:9">
      <c r="A63" s="106">
        <v>1</v>
      </c>
      <c r="B63" s="84" t="s">
        <v>66</v>
      </c>
      <c r="C63" s="107">
        <f t="shared" ref="C63:H63" si="5">C62</f>
        <v>19049.67</v>
      </c>
      <c r="D63" s="107">
        <f t="shared" si="5"/>
        <v>12184.31</v>
      </c>
      <c r="E63" s="107">
        <f t="shared" si="5"/>
        <v>26047.76</v>
      </c>
      <c r="F63" s="107">
        <f t="shared" si="5"/>
        <v>23219.76</v>
      </c>
      <c r="G63" s="100">
        <f t="shared" si="5"/>
        <v>13677.28</v>
      </c>
      <c r="H63" s="107">
        <f t="shared" si="5"/>
        <v>0</v>
      </c>
      <c r="I63" s="115"/>
    </row>
    <row r="64" s="2" customFormat="1" ht="21" customHeight="1" spans="1:9">
      <c r="A64" s="106">
        <v>2</v>
      </c>
      <c r="B64" s="84" t="s">
        <v>67</v>
      </c>
      <c r="C64" s="107">
        <f t="shared" ref="C64:H64" si="6">C63</f>
        <v>19049.67</v>
      </c>
      <c r="D64" s="107">
        <f t="shared" si="6"/>
        <v>12184.31</v>
      </c>
      <c r="E64" s="107">
        <f t="shared" si="6"/>
        <v>26047.76</v>
      </c>
      <c r="F64" s="107">
        <f t="shared" si="6"/>
        <v>23219.76</v>
      </c>
      <c r="G64" s="100">
        <f t="shared" si="6"/>
        <v>13677.28</v>
      </c>
      <c r="H64" s="107">
        <f t="shared" si="6"/>
        <v>0</v>
      </c>
      <c r="I64" s="115"/>
    </row>
    <row r="65" s="2" customFormat="1" ht="26.25" customHeight="1" spans="2:9">
      <c r="B65" s="75"/>
      <c r="E65" s="77"/>
      <c r="F65" s="77"/>
      <c r="G65" s="78"/>
      <c r="H65" s="77"/>
      <c r="I65" s="77"/>
    </row>
    <row r="66" s="75" customFormat="1" spans="1:9">
      <c r="A66" s="75" t="s">
        <v>68</v>
      </c>
      <c r="E66" s="116"/>
      <c r="F66" s="116"/>
      <c r="G66" s="117"/>
      <c r="H66" s="116"/>
      <c r="I66" s="116"/>
    </row>
    <row r="67" s="76" customFormat="1" ht="15.75" customHeight="1" spans="1:9">
      <c r="A67" s="76" t="s">
        <v>69</v>
      </c>
      <c r="E67" s="118"/>
      <c r="F67" s="118"/>
      <c r="G67" s="119"/>
      <c r="H67" s="118"/>
      <c r="I67" s="118"/>
    </row>
    <row r="68" s="76" customFormat="1" ht="19.5" customHeight="1" spans="1:9">
      <c r="A68" s="120" t="s">
        <v>70</v>
      </c>
      <c r="B68" s="120"/>
      <c r="C68" s="120"/>
      <c r="D68" s="120"/>
      <c r="E68" s="118"/>
      <c r="F68" s="118"/>
      <c r="G68" s="119"/>
      <c r="H68" s="118"/>
      <c r="I68" s="118"/>
    </row>
    <row r="69" s="76" customFormat="1" ht="19.5" customHeight="1" spans="1:9">
      <c r="A69" s="120" t="s">
        <v>71</v>
      </c>
      <c r="B69" s="120"/>
      <c r="C69" s="120"/>
      <c r="D69" s="120"/>
      <c r="E69" s="118"/>
      <c r="F69" s="118"/>
      <c r="G69" s="119"/>
      <c r="H69" s="118"/>
      <c r="I69" s="118"/>
    </row>
    <row r="70" s="76" customFormat="1" ht="19.5" customHeight="1" spans="1:9">
      <c r="A70" s="120" t="s">
        <v>72</v>
      </c>
      <c r="B70" s="120"/>
      <c r="C70" s="120"/>
      <c r="D70" s="120"/>
      <c r="E70" s="118"/>
      <c r="F70" s="118"/>
      <c r="G70" s="119"/>
      <c r="H70" s="118"/>
      <c r="I70" s="118"/>
    </row>
    <row r="71" s="76" customFormat="1" ht="29.1" customHeight="1" spans="1:9">
      <c r="A71" s="121" t="s">
        <v>73</v>
      </c>
      <c r="B71" s="121"/>
      <c r="C71" s="121"/>
      <c r="D71" s="121"/>
      <c r="E71" s="122"/>
      <c r="F71" s="122"/>
      <c r="G71" s="123"/>
      <c r="H71" s="122"/>
      <c r="I71" s="122"/>
    </row>
  </sheetData>
  <mergeCells count="14">
    <mergeCell ref="A1:B1"/>
    <mergeCell ref="A2:I2"/>
    <mergeCell ref="A3:F3"/>
    <mergeCell ref="G3:I3"/>
    <mergeCell ref="C4:D4"/>
    <mergeCell ref="E4:G4"/>
    <mergeCell ref="A68:G68"/>
    <mergeCell ref="A69:G69"/>
    <mergeCell ref="A70:I70"/>
    <mergeCell ref="A71:I71"/>
    <mergeCell ref="A4:A5"/>
    <mergeCell ref="B4:B5"/>
    <mergeCell ref="H4:H5"/>
    <mergeCell ref="I4:I5"/>
  </mergeCells>
  <printOptions horizontalCentered="1"/>
  <pageMargins left="0.700694444444445" right="0.700694444444445" top="0.948611111111111" bottom="0.751388888888889" header="0.298611111111111" footer="0.298611111111111"/>
  <pageSetup paperSize="9" scale="74" fitToHeight="0"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9"/>
  <sheetViews>
    <sheetView tabSelected="1" zoomScale="70" zoomScaleNormal="70" workbookViewId="0">
      <selection activeCell="A2" sqref="A2:Z2"/>
    </sheetView>
  </sheetViews>
  <sheetFormatPr defaultColWidth="9" defaultRowHeight="35" customHeight="1"/>
  <cols>
    <col min="1" max="1" width="4.275" style="35" customWidth="1"/>
    <col min="2" max="2" width="10.6333333333333" style="36" customWidth="1"/>
    <col min="3" max="3" width="22.275" style="37" customWidth="1"/>
    <col min="4" max="4" width="15.1833333333333" style="36" customWidth="1"/>
    <col min="5" max="5" width="55.1833333333333" style="36" customWidth="1"/>
    <col min="6" max="6" width="11.5416666666667" style="36" customWidth="1"/>
    <col min="7" max="7" width="9.725" style="36" customWidth="1"/>
    <col min="8" max="8" width="7.90833333333333" style="36" customWidth="1"/>
    <col min="9" max="9" width="10.5416666666667" style="36" customWidth="1"/>
    <col min="10" max="10" width="31.5416666666667" style="38" customWidth="1"/>
    <col min="11" max="11" width="9.725" style="37" customWidth="1"/>
    <col min="12" max="12" width="12.1833333333333" style="36" customWidth="1"/>
    <col min="13" max="13" width="11.5416666666667" style="37" customWidth="1"/>
    <col min="14" max="15" width="13.3666666666667" style="37" customWidth="1"/>
    <col min="16" max="16" width="9.725" style="37" customWidth="1"/>
    <col min="17" max="18" width="4.275" style="37" customWidth="1"/>
    <col min="19" max="19" width="15.1833333333333" style="37" customWidth="1"/>
    <col min="20" max="20" width="7.90833333333333" style="37" customWidth="1"/>
    <col min="21" max="21" width="18.8166666666667" style="39" customWidth="1"/>
    <col min="22" max="22" width="17" style="40" customWidth="1"/>
    <col min="23" max="23" width="15.1833333333333" style="40" customWidth="1"/>
    <col min="24" max="25" width="11.5416666666667" style="41" customWidth="1"/>
    <col min="26" max="26" width="4.275" style="37" customWidth="1"/>
    <col min="27" max="247" width="8.98333333333333" style="31" customWidth="1"/>
    <col min="248" max="248" width="8.98333333333333" style="31"/>
    <col min="249" max="16384" width="9" style="31"/>
  </cols>
  <sheetData>
    <row r="1" s="31" customFormat="1" ht="27" customHeight="1" spans="1:26">
      <c r="A1" s="42" t="s">
        <v>74</v>
      </c>
      <c r="B1" s="43"/>
      <c r="C1" s="44"/>
      <c r="D1" s="43"/>
      <c r="E1" s="43"/>
      <c r="F1" s="43"/>
      <c r="G1" s="43"/>
      <c r="H1" s="43"/>
      <c r="I1" s="43"/>
      <c r="J1" s="54"/>
      <c r="K1" s="44"/>
      <c r="L1" s="43"/>
      <c r="M1" s="44"/>
      <c r="N1" s="44"/>
      <c r="O1" s="44"/>
      <c r="P1" s="44"/>
      <c r="Q1" s="44"/>
      <c r="R1" s="44"/>
      <c r="S1" s="44"/>
      <c r="T1" s="44"/>
      <c r="U1" s="58"/>
      <c r="V1" s="58"/>
      <c r="W1" s="58"/>
      <c r="X1" s="58"/>
      <c r="Y1" s="58"/>
      <c r="Z1" s="44"/>
    </row>
    <row r="2" s="31" customFormat="1" ht="50" customHeight="1" spans="1:26">
      <c r="A2" s="45" t="s">
        <v>75</v>
      </c>
      <c r="B2" s="45"/>
      <c r="C2" s="45"/>
      <c r="D2" s="45"/>
      <c r="E2" s="45"/>
      <c r="F2" s="45"/>
      <c r="G2" s="45"/>
      <c r="H2" s="45"/>
      <c r="I2" s="45"/>
      <c r="J2" s="45"/>
      <c r="K2" s="45"/>
      <c r="L2" s="45"/>
      <c r="M2" s="45"/>
      <c r="N2" s="45"/>
      <c r="O2" s="45"/>
      <c r="P2" s="45"/>
      <c r="Q2" s="45"/>
      <c r="R2" s="45"/>
      <c r="S2" s="45"/>
      <c r="T2" s="45"/>
      <c r="U2" s="59"/>
      <c r="V2" s="59"/>
      <c r="W2" s="59"/>
      <c r="X2" s="59"/>
      <c r="Y2" s="59"/>
      <c r="Z2" s="45"/>
    </row>
    <row r="3" s="32" customFormat="1" ht="30" customHeight="1" spans="1:26">
      <c r="A3" s="46" t="s">
        <v>76</v>
      </c>
      <c r="B3" s="47"/>
      <c r="C3" s="46"/>
      <c r="D3" s="47"/>
      <c r="E3" s="47"/>
      <c r="F3" s="47"/>
      <c r="G3" s="47"/>
      <c r="H3" s="47"/>
      <c r="I3" s="47"/>
      <c r="J3" s="55"/>
      <c r="K3" s="55"/>
      <c r="L3" s="55"/>
      <c r="M3" s="55"/>
      <c r="N3" s="55"/>
      <c r="O3" s="55"/>
      <c r="P3" s="55"/>
      <c r="Q3" s="55"/>
      <c r="R3" s="55"/>
      <c r="S3" s="55"/>
      <c r="T3" s="55"/>
      <c r="U3" s="60"/>
      <c r="V3" s="60"/>
      <c r="W3" s="61" t="s">
        <v>77</v>
      </c>
      <c r="X3" s="61"/>
      <c r="Y3" s="61"/>
      <c r="Z3" s="72"/>
    </row>
    <row r="4" s="33" customFormat="1" ht="33" customHeight="1" spans="1:26">
      <c r="A4" s="48" t="s">
        <v>4</v>
      </c>
      <c r="B4" s="48" t="s">
        <v>78</v>
      </c>
      <c r="C4" s="48" t="s">
        <v>79</v>
      </c>
      <c r="D4" s="48" t="s">
        <v>80</v>
      </c>
      <c r="E4" s="48" t="s">
        <v>81</v>
      </c>
      <c r="F4" s="48" t="s">
        <v>82</v>
      </c>
      <c r="G4" s="48" t="s">
        <v>83</v>
      </c>
      <c r="H4" s="48" t="s">
        <v>84</v>
      </c>
      <c r="I4" s="48" t="s">
        <v>85</v>
      </c>
      <c r="J4" s="48" t="s">
        <v>86</v>
      </c>
      <c r="K4" s="48"/>
      <c r="L4" s="49" t="s">
        <v>87</v>
      </c>
      <c r="M4" s="56"/>
      <c r="N4" s="56"/>
      <c r="O4" s="56"/>
      <c r="P4" s="56"/>
      <c r="Q4" s="56"/>
      <c r="R4" s="56"/>
      <c r="S4" s="56"/>
      <c r="T4" s="50"/>
      <c r="U4" s="62" t="s">
        <v>88</v>
      </c>
      <c r="V4" s="62"/>
      <c r="W4" s="62"/>
      <c r="X4" s="62"/>
      <c r="Y4" s="62"/>
      <c r="Z4" s="48" t="s">
        <v>9</v>
      </c>
    </row>
    <row r="5" s="33" customFormat="1" ht="33" customHeight="1" spans="1:26">
      <c r="A5" s="48"/>
      <c r="B5" s="48"/>
      <c r="C5" s="48"/>
      <c r="D5" s="48"/>
      <c r="E5" s="48"/>
      <c r="F5" s="48"/>
      <c r="G5" s="48"/>
      <c r="H5" s="48"/>
      <c r="I5" s="48"/>
      <c r="J5" s="48" t="s">
        <v>89</v>
      </c>
      <c r="K5" s="48" t="s">
        <v>90</v>
      </c>
      <c r="L5" s="48" t="s">
        <v>91</v>
      </c>
      <c r="M5" s="48" t="s">
        <v>92</v>
      </c>
      <c r="N5" s="48" t="s">
        <v>93</v>
      </c>
      <c r="O5" s="48" t="s">
        <v>94</v>
      </c>
      <c r="P5" s="48" t="s">
        <v>95</v>
      </c>
      <c r="Q5" s="48" t="s">
        <v>96</v>
      </c>
      <c r="R5" s="48" t="s">
        <v>97</v>
      </c>
      <c r="S5" s="63" t="s">
        <v>98</v>
      </c>
      <c r="T5" s="64" t="s">
        <v>99</v>
      </c>
      <c r="U5" s="62" t="s">
        <v>100</v>
      </c>
      <c r="V5" s="62" t="s">
        <v>101</v>
      </c>
      <c r="W5" s="62" t="s">
        <v>102</v>
      </c>
      <c r="X5" s="62" t="s">
        <v>103</v>
      </c>
      <c r="Y5" s="62"/>
      <c r="Z5" s="48"/>
    </row>
    <row r="6" s="33" customFormat="1" ht="43" customHeight="1" spans="1:26">
      <c r="A6" s="48"/>
      <c r="B6" s="48"/>
      <c r="C6" s="48"/>
      <c r="D6" s="48"/>
      <c r="E6" s="48"/>
      <c r="F6" s="48"/>
      <c r="G6" s="48"/>
      <c r="H6" s="48"/>
      <c r="I6" s="48"/>
      <c r="J6" s="48"/>
      <c r="K6" s="48"/>
      <c r="L6" s="48"/>
      <c r="M6" s="48"/>
      <c r="N6" s="48"/>
      <c r="O6" s="48"/>
      <c r="P6" s="48"/>
      <c r="Q6" s="48"/>
      <c r="R6" s="48"/>
      <c r="S6" s="63"/>
      <c r="T6" s="65"/>
      <c r="U6" s="66"/>
      <c r="V6" s="66"/>
      <c r="W6" s="66"/>
      <c r="X6" s="62" t="s">
        <v>104</v>
      </c>
      <c r="Y6" s="62" t="s">
        <v>105</v>
      </c>
      <c r="Z6" s="48"/>
    </row>
    <row r="7" s="33" customFormat="1" ht="27" customHeight="1" spans="1:26">
      <c r="A7" s="48" t="s">
        <v>106</v>
      </c>
      <c r="B7" s="48"/>
      <c r="C7" s="48">
        <v>1</v>
      </c>
      <c r="D7" s="48">
        <v>2</v>
      </c>
      <c r="E7" s="48">
        <v>3</v>
      </c>
      <c r="F7" s="48">
        <v>4</v>
      </c>
      <c r="G7" s="48">
        <v>5</v>
      </c>
      <c r="H7" s="48">
        <v>6</v>
      </c>
      <c r="I7" s="48">
        <v>7</v>
      </c>
      <c r="J7" s="48">
        <v>8</v>
      </c>
      <c r="K7" s="48">
        <v>9</v>
      </c>
      <c r="L7" s="48">
        <v>10</v>
      </c>
      <c r="M7" s="48">
        <v>11</v>
      </c>
      <c r="N7" s="48">
        <v>12</v>
      </c>
      <c r="O7" s="48">
        <v>13</v>
      </c>
      <c r="P7" s="48">
        <v>14</v>
      </c>
      <c r="Q7" s="48">
        <v>15</v>
      </c>
      <c r="R7" s="48">
        <v>16</v>
      </c>
      <c r="S7" s="48">
        <v>17</v>
      </c>
      <c r="T7" s="48">
        <v>18</v>
      </c>
      <c r="U7" s="48">
        <v>19</v>
      </c>
      <c r="V7" s="48">
        <v>20</v>
      </c>
      <c r="W7" s="48">
        <v>21</v>
      </c>
      <c r="X7" s="48">
        <v>22</v>
      </c>
      <c r="Y7" s="48">
        <v>23</v>
      </c>
      <c r="Z7" s="48">
        <v>24</v>
      </c>
    </row>
    <row r="8" s="34" customFormat="1" ht="27" customHeight="1" spans="1:26">
      <c r="A8" s="48"/>
      <c r="B8" s="49" t="s">
        <v>107</v>
      </c>
      <c r="C8" s="50"/>
      <c r="D8" s="51">
        <v>25</v>
      </c>
      <c r="E8" s="48"/>
      <c r="F8" s="48"/>
      <c r="G8" s="48"/>
      <c r="H8" s="48"/>
      <c r="I8" s="48"/>
      <c r="J8" s="48"/>
      <c r="K8" s="51">
        <f>K9+K17+K22+K35+K37</f>
        <v>13677.28</v>
      </c>
      <c r="L8" s="51">
        <f t="shared" ref="L8:Y8" si="0">L9+L17+L22+L35+L37</f>
        <v>13677.28</v>
      </c>
      <c r="M8" s="51">
        <f t="shared" si="0"/>
        <v>9908.7</v>
      </c>
      <c r="N8" s="51">
        <f t="shared" si="0"/>
        <v>3768.58</v>
      </c>
      <c r="O8" s="51">
        <f t="shared" si="0"/>
        <v>0</v>
      </c>
      <c r="P8" s="51">
        <f t="shared" si="0"/>
        <v>0</v>
      </c>
      <c r="Q8" s="51">
        <f t="shared" si="0"/>
        <v>0</v>
      </c>
      <c r="R8" s="51">
        <f t="shared" si="0"/>
        <v>0</v>
      </c>
      <c r="S8" s="51">
        <f t="shared" si="0"/>
        <v>0</v>
      </c>
      <c r="T8" s="51">
        <f t="shared" si="0"/>
        <v>0</v>
      </c>
      <c r="U8" s="67">
        <v>26.6</v>
      </c>
      <c r="V8" s="68">
        <f t="shared" si="0"/>
        <v>2647</v>
      </c>
      <c r="W8" s="68">
        <f t="shared" si="0"/>
        <v>12961</v>
      </c>
      <c r="X8" s="68">
        <f t="shared" si="0"/>
        <v>2497</v>
      </c>
      <c r="Y8" s="68">
        <f t="shared" si="0"/>
        <v>3969</v>
      </c>
      <c r="Z8" s="48"/>
    </row>
    <row r="9" s="34" customFormat="1" ht="27" customHeight="1" spans="1:26">
      <c r="A9" s="48"/>
      <c r="B9" s="48" t="s">
        <v>108</v>
      </c>
      <c r="C9" s="48"/>
      <c r="D9" s="48"/>
      <c r="E9" s="48"/>
      <c r="F9" s="48"/>
      <c r="G9" s="48"/>
      <c r="H9" s="48"/>
      <c r="I9" s="48"/>
      <c r="J9" s="48"/>
      <c r="K9" s="48">
        <f>SUM(K10:K16)</f>
        <v>1477.2</v>
      </c>
      <c r="L9" s="48">
        <f t="shared" ref="L9:Y9" si="1">SUM(L10:L16)</f>
        <v>1477.2</v>
      </c>
      <c r="M9" s="48">
        <f t="shared" si="1"/>
        <v>1181</v>
      </c>
      <c r="N9" s="48">
        <f t="shared" si="1"/>
        <v>296.2</v>
      </c>
      <c r="O9" s="48">
        <f t="shared" si="1"/>
        <v>0</v>
      </c>
      <c r="P9" s="48">
        <f t="shared" si="1"/>
        <v>0</v>
      </c>
      <c r="Q9" s="48">
        <f t="shared" si="1"/>
        <v>0</v>
      </c>
      <c r="R9" s="48">
        <f t="shared" si="1"/>
        <v>0</v>
      </c>
      <c r="S9" s="48">
        <f t="shared" si="1"/>
        <v>0</v>
      </c>
      <c r="T9" s="48">
        <f t="shared" si="1"/>
        <v>0</v>
      </c>
      <c r="U9" s="57">
        <f t="shared" si="1"/>
        <v>26.6</v>
      </c>
      <c r="V9" s="62">
        <f t="shared" si="1"/>
        <v>371</v>
      </c>
      <c r="W9" s="62">
        <f t="shared" si="1"/>
        <v>1454</v>
      </c>
      <c r="X9" s="62">
        <f t="shared" si="1"/>
        <v>115</v>
      </c>
      <c r="Y9" s="62">
        <f t="shared" si="1"/>
        <v>353</v>
      </c>
      <c r="Z9" s="48"/>
    </row>
    <row r="10" s="33" customFormat="1" ht="56" customHeight="1" spans="1:26">
      <c r="A10" s="48">
        <v>1</v>
      </c>
      <c r="B10" s="48" t="s">
        <v>109</v>
      </c>
      <c r="C10" s="52" t="s">
        <v>110</v>
      </c>
      <c r="D10" s="48" t="s">
        <v>111</v>
      </c>
      <c r="E10" s="48" t="s">
        <v>112</v>
      </c>
      <c r="F10" s="48" t="s">
        <v>113</v>
      </c>
      <c r="G10" s="48" t="s">
        <v>114</v>
      </c>
      <c r="H10" s="48">
        <v>12</v>
      </c>
      <c r="I10" s="48">
        <v>2022.12</v>
      </c>
      <c r="J10" s="48" t="s">
        <v>115</v>
      </c>
      <c r="K10" s="48">
        <v>140.2</v>
      </c>
      <c r="L10" s="48">
        <f>SUM(M10:T10)</f>
        <v>140.2</v>
      </c>
      <c r="M10" s="48">
        <v>112</v>
      </c>
      <c r="N10" s="48">
        <v>28.2</v>
      </c>
      <c r="O10" s="48"/>
      <c r="P10" s="48"/>
      <c r="Q10" s="48"/>
      <c r="R10" s="48"/>
      <c r="S10" s="48"/>
      <c r="T10" s="48"/>
      <c r="U10" s="62">
        <v>8</v>
      </c>
      <c r="V10" s="62">
        <v>3</v>
      </c>
      <c r="W10" s="69">
        <v>6</v>
      </c>
      <c r="X10" s="69">
        <v>3</v>
      </c>
      <c r="Y10" s="69">
        <v>6</v>
      </c>
      <c r="Z10" s="52"/>
    </row>
    <row r="11" s="33" customFormat="1" ht="56" customHeight="1" spans="1:26">
      <c r="A11" s="48">
        <v>2</v>
      </c>
      <c r="B11" s="48" t="s">
        <v>109</v>
      </c>
      <c r="C11" s="52" t="s">
        <v>116</v>
      </c>
      <c r="D11" s="48" t="s">
        <v>117</v>
      </c>
      <c r="E11" s="48" t="s">
        <v>118</v>
      </c>
      <c r="F11" s="48" t="s">
        <v>113</v>
      </c>
      <c r="G11" s="48" t="s">
        <v>114</v>
      </c>
      <c r="H11" s="48">
        <v>12</v>
      </c>
      <c r="I11" s="57" t="s">
        <v>119</v>
      </c>
      <c r="J11" s="48" t="s">
        <v>115</v>
      </c>
      <c r="K11" s="48">
        <v>300</v>
      </c>
      <c r="L11" s="48">
        <f t="shared" ref="L11:L16" si="2">SUM(M11:T11)</f>
        <v>300</v>
      </c>
      <c r="M11" s="48">
        <v>240</v>
      </c>
      <c r="N11" s="48">
        <v>60</v>
      </c>
      <c r="O11" s="48"/>
      <c r="P11" s="48"/>
      <c r="Q11" s="48"/>
      <c r="R11" s="48"/>
      <c r="S11" s="48"/>
      <c r="T11" s="48"/>
      <c r="U11" s="57">
        <v>1.5</v>
      </c>
      <c r="V11" s="62">
        <v>25</v>
      </c>
      <c r="W11" s="69">
        <v>40</v>
      </c>
      <c r="X11" s="69">
        <v>25</v>
      </c>
      <c r="Y11" s="69">
        <v>40</v>
      </c>
      <c r="Z11" s="52"/>
    </row>
    <row r="12" s="33" customFormat="1" ht="56" customHeight="1" spans="1:26">
      <c r="A12" s="48">
        <v>3</v>
      </c>
      <c r="B12" s="48" t="s">
        <v>109</v>
      </c>
      <c r="C12" s="52" t="s">
        <v>120</v>
      </c>
      <c r="D12" s="48" t="s">
        <v>121</v>
      </c>
      <c r="E12" s="48" t="s">
        <v>122</v>
      </c>
      <c r="F12" s="48" t="s">
        <v>113</v>
      </c>
      <c r="G12" s="48" t="s">
        <v>114</v>
      </c>
      <c r="H12" s="48">
        <v>12</v>
      </c>
      <c r="I12" s="57" t="s">
        <v>119</v>
      </c>
      <c r="J12" s="48" t="s">
        <v>115</v>
      </c>
      <c r="K12" s="48">
        <v>120</v>
      </c>
      <c r="L12" s="48">
        <f t="shared" si="2"/>
        <v>120</v>
      </c>
      <c r="M12" s="48">
        <v>96</v>
      </c>
      <c r="N12" s="48">
        <v>24</v>
      </c>
      <c r="O12" s="48"/>
      <c r="P12" s="48"/>
      <c r="Q12" s="48"/>
      <c r="R12" s="48"/>
      <c r="S12" s="48"/>
      <c r="T12" s="48"/>
      <c r="U12" s="62">
        <v>1</v>
      </c>
      <c r="V12" s="62">
        <v>10</v>
      </c>
      <c r="W12" s="69">
        <v>25</v>
      </c>
      <c r="X12" s="69">
        <v>10</v>
      </c>
      <c r="Y12" s="69">
        <v>25</v>
      </c>
      <c r="Z12" s="52"/>
    </row>
    <row r="13" s="33" customFormat="1" ht="56" customHeight="1" spans="1:26">
      <c r="A13" s="48">
        <v>4</v>
      </c>
      <c r="B13" s="48" t="s">
        <v>109</v>
      </c>
      <c r="C13" s="52" t="s">
        <v>123</v>
      </c>
      <c r="D13" s="48" t="s">
        <v>124</v>
      </c>
      <c r="E13" s="48" t="s">
        <v>125</v>
      </c>
      <c r="F13" s="48" t="s">
        <v>113</v>
      </c>
      <c r="G13" s="48" t="s">
        <v>114</v>
      </c>
      <c r="H13" s="48">
        <v>12</v>
      </c>
      <c r="I13" s="57" t="s">
        <v>119</v>
      </c>
      <c r="J13" s="48" t="s">
        <v>115</v>
      </c>
      <c r="K13" s="48">
        <v>108</v>
      </c>
      <c r="L13" s="48">
        <f t="shared" si="2"/>
        <v>108</v>
      </c>
      <c r="M13" s="48">
        <v>86</v>
      </c>
      <c r="N13" s="48">
        <v>22</v>
      </c>
      <c r="O13" s="48"/>
      <c r="P13" s="48"/>
      <c r="Q13" s="48"/>
      <c r="R13" s="48"/>
      <c r="S13" s="48"/>
      <c r="T13" s="48"/>
      <c r="U13" s="62">
        <v>2</v>
      </c>
      <c r="V13" s="62">
        <v>15</v>
      </c>
      <c r="W13" s="69">
        <v>35</v>
      </c>
      <c r="X13" s="69">
        <v>15</v>
      </c>
      <c r="Y13" s="69">
        <v>35</v>
      </c>
      <c r="Z13" s="52"/>
    </row>
    <row r="14" s="33" customFormat="1" ht="56" customHeight="1" spans="1:26">
      <c r="A14" s="48">
        <v>5</v>
      </c>
      <c r="B14" s="48" t="s">
        <v>109</v>
      </c>
      <c r="C14" s="52" t="s">
        <v>126</v>
      </c>
      <c r="D14" s="48" t="s">
        <v>127</v>
      </c>
      <c r="E14" s="48" t="s">
        <v>128</v>
      </c>
      <c r="F14" s="48" t="s">
        <v>113</v>
      </c>
      <c r="G14" s="48" t="s">
        <v>114</v>
      </c>
      <c r="H14" s="48">
        <v>12</v>
      </c>
      <c r="I14" s="57" t="s">
        <v>119</v>
      </c>
      <c r="J14" s="48" t="s">
        <v>115</v>
      </c>
      <c r="K14" s="48">
        <v>20</v>
      </c>
      <c r="L14" s="48">
        <f t="shared" si="2"/>
        <v>20</v>
      </c>
      <c r="M14" s="48">
        <v>16</v>
      </c>
      <c r="N14" s="48">
        <v>4</v>
      </c>
      <c r="O14" s="48"/>
      <c r="P14" s="48"/>
      <c r="Q14" s="48"/>
      <c r="R14" s="48"/>
      <c r="S14" s="48"/>
      <c r="T14" s="48"/>
      <c r="U14" s="57">
        <v>0.5</v>
      </c>
      <c r="V14" s="62">
        <v>33</v>
      </c>
      <c r="W14" s="69">
        <v>195</v>
      </c>
      <c r="X14" s="69">
        <v>13</v>
      </c>
      <c r="Y14" s="69">
        <v>65</v>
      </c>
      <c r="Z14" s="52"/>
    </row>
    <row r="15" s="33" customFormat="1" ht="56" customHeight="1" spans="1:26">
      <c r="A15" s="48">
        <v>6</v>
      </c>
      <c r="B15" s="48" t="s">
        <v>109</v>
      </c>
      <c r="C15" s="52" t="s">
        <v>129</v>
      </c>
      <c r="D15" s="48" t="s">
        <v>130</v>
      </c>
      <c r="E15" s="48" t="s">
        <v>131</v>
      </c>
      <c r="F15" s="48" t="s">
        <v>113</v>
      </c>
      <c r="G15" s="48" t="s">
        <v>114</v>
      </c>
      <c r="H15" s="48">
        <v>12</v>
      </c>
      <c r="I15" s="57" t="s">
        <v>132</v>
      </c>
      <c r="J15" s="48" t="s">
        <v>115</v>
      </c>
      <c r="K15" s="48">
        <v>600</v>
      </c>
      <c r="L15" s="48">
        <f t="shared" si="2"/>
        <v>600</v>
      </c>
      <c r="M15" s="48">
        <v>480</v>
      </c>
      <c r="N15" s="48">
        <v>120</v>
      </c>
      <c r="O15" s="48"/>
      <c r="P15" s="48"/>
      <c r="Q15" s="48"/>
      <c r="R15" s="48"/>
      <c r="S15" s="48"/>
      <c r="T15" s="48"/>
      <c r="U15" s="62">
        <v>13</v>
      </c>
      <c r="V15" s="62">
        <v>120</v>
      </c>
      <c r="W15" s="69">
        <v>503</v>
      </c>
      <c r="X15" s="69">
        <v>34</v>
      </c>
      <c r="Y15" s="69">
        <v>134</v>
      </c>
      <c r="Z15" s="52"/>
    </row>
    <row r="16" s="33" customFormat="1" ht="56" customHeight="1" spans="1:26">
      <c r="A16" s="48">
        <v>7</v>
      </c>
      <c r="B16" s="48" t="s">
        <v>109</v>
      </c>
      <c r="C16" s="52" t="s">
        <v>133</v>
      </c>
      <c r="D16" s="48" t="s">
        <v>134</v>
      </c>
      <c r="E16" s="48" t="s">
        <v>135</v>
      </c>
      <c r="F16" s="48" t="s">
        <v>113</v>
      </c>
      <c r="G16" s="48" t="s">
        <v>114</v>
      </c>
      <c r="H16" s="48">
        <v>12</v>
      </c>
      <c r="I16" s="57" t="s">
        <v>119</v>
      </c>
      <c r="J16" s="48" t="s">
        <v>115</v>
      </c>
      <c r="K16" s="48">
        <v>189</v>
      </c>
      <c r="L16" s="48">
        <f t="shared" si="2"/>
        <v>189</v>
      </c>
      <c r="M16" s="48">
        <v>151</v>
      </c>
      <c r="N16" s="48">
        <v>38</v>
      </c>
      <c r="O16" s="48"/>
      <c r="P16" s="48"/>
      <c r="Q16" s="48"/>
      <c r="R16" s="48"/>
      <c r="S16" s="48"/>
      <c r="T16" s="48"/>
      <c r="U16" s="57">
        <v>0.6</v>
      </c>
      <c r="V16" s="62">
        <v>165</v>
      </c>
      <c r="W16" s="69">
        <v>650</v>
      </c>
      <c r="X16" s="69">
        <v>15</v>
      </c>
      <c r="Y16" s="69">
        <v>48</v>
      </c>
      <c r="Z16" s="52"/>
    </row>
    <row r="17" s="33" customFormat="1" customHeight="1" spans="1:26">
      <c r="A17" s="52"/>
      <c r="B17" s="48" t="s">
        <v>136</v>
      </c>
      <c r="C17" s="48"/>
      <c r="D17" s="48"/>
      <c r="E17" s="48"/>
      <c r="F17" s="48"/>
      <c r="G17" s="48"/>
      <c r="H17" s="48"/>
      <c r="I17" s="48"/>
      <c r="J17" s="48"/>
      <c r="K17" s="48">
        <f>SUM(K18:K21)</f>
        <v>5418.03</v>
      </c>
      <c r="L17" s="48">
        <f t="shared" ref="L17:Y17" si="3">SUM(L18:L21)</f>
        <v>5418.03</v>
      </c>
      <c r="M17" s="48">
        <f t="shared" si="3"/>
        <v>4732.93</v>
      </c>
      <c r="N17" s="48">
        <f t="shared" si="3"/>
        <v>685.1</v>
      </c>
      <c r="O17" s="48">
        <f t="shared" si="3"/>
        <v>0</v>
      </c>
      <c r="P17" s="48">
        <f t="shared" si="3"/>
        <v>0</v>
      </c>
      <c r="Q17" s="48">
        <f t="shared" si="3"/>
        <v>0</v>
      </c>
      <c r="R17" s="48">
        <f t="shared" si="3"/>
        <v>0</v>
      </c>
      <c r="S17" s="48">
        <f t="shared" si="3"/>
        <v>0</v>
      </c>
      <c r="T17" s="48">
        <f t="shared" si="3"/>
        <v>0</v>
      </c>
      <c r="U17" s="62">
        <f t="shared" si="3"/>
        <v>0</v>
      </c>
      <c r="V17" s="62">
        <f t="shared" si="3"/>
        <v>333</v>
      </c>
      <c r="W17" s="62">
        <f t="shared" si="3"/>
        <v>1926</v>
      </c>
      <c r="X17" s="62">
        <f t="shared" si="3"/>
        <v>85</v>
      </c>
      <c r="Y17" s="62">
        <f t="shared" si="3"/>
        <v>399</v>
      </c>
      <c r="Z17" s="52"/>
    </row>
    <row r="18" s="33" customFormat="1" customHeight="1" spans="1:26">
      <c r="A18" s="48">
        <v>1</v>
      </c>
      <c r="B18" s="48" t="s">
        <v>109</v>
      </c>
      <c r="C18" s="52" t="s">
        <v>137</v>
      </c>
      <c r="D18" s="48" t="s">
        <v>121</v>
      </c>
      <c r="E18" s="48" t="s">
        <v>138</v>
      </c>
      <c r="F18" s="48" t="s">
        <v>139</v>
      </c>
      <c r="G18" s="48" t="s">
        <v>140</v>
      </c>
      <c r="H18" s="48">
        <v>12</v>
      </c>
      <c r="I18" s="48">
        <v>2022.11</v>
      </c>
      <c r="J18" s="48" t="s">
        <v>141</v>
      </c>
      <c r="K18" s="48">
        <v>167.75</v>
      </c>
      <c r="L18" s="48">
        <f t="shared" ref="L17:L38" si="4">SUM(M18:T18)</f>
        <v>167.75</v>
      </c>
      <c r="M18" s="48">
        <v>167.75</v>
      </c>
      <c r="N18" s="48"/>
      <c r="O18" s="48"/>
      <c r="P18" s="48"/>
      <c r="Q18" s="48"/>
      <c r="R18" s="48"/>
      <c r="S18" s="48"/>
      <c r="T18" s="48"/>
      <c r="U18" s="62"/>
      <c r="V18" s="62">
        <v>96</v>
      </c>
      <c r="W18" s="62">
        <v>593</v>
      </c>
      <c r="X18" s="62">
        <v>18</v>
      </c>
      <c r="Y18" s="62">
        <v>78</v>
      </c>
      <c r="Z18" s="52"/>
    </row>
    <row r="19" s="33" customFormat="1" ht="49" customHeight="1" spans="1:26">
      <c r="A19" s="48">
        <v>2</v>
      </c>
      <c r="B19" s="48" t="s">
        <v>109</v>
      </c>
      <c r="C19" s="52" t="s">
        <v>142</v>
      </c>
      <c r="D19" s="48" t="s">
        <v>143</v>
      </c>
      <c r="E19" s="48" t="s">
        <v>144</v>
      </c>
      <c r="F19" s="48" t="s">
        <v>113</v>
      </c>
      <c r="G19" s="48" t="s">
        <v>114</v>
      </c>
      <c r="H19" s="48">
        <v>12</v>
      </c>
      <c r="I19" s="48">
        <v>2022.12</v>
      </c>
      <c r="J19" s="48" t="s">
        <v>115</v>
      </c>
      <c r="K19" s="48">
        <v>990.8</v>
      </c>
      <c r="L19" s="48">
        <f t="shared" si="4"/>
        <v>990.8</v>
      </c>
      <c r="M19" s="48">
        <v>792</v>
      </c>
      <c r="N19" s="48">
        <v>198.8</v>
      </c>
      <c r="O19" s="48"/>
      <c r="P19" s="48"/>
      <c r="Q19" s="48"/>
      <c r="R19" s="48"/>
      <c r="S19" s="48"/>
      <c r="T19" s="48"/>
      <c r="U19" s="62"/>
      <c r="V19" s="62">
        <v>82</v>
      </c>
      <c r="W19" s="62">
        <v>478</v>
      </c>
      <c r="X19" s="62">
        <v>19</v>
      </c>
      <c r="Y19" s="62">
        <v>114</v>
      </c>
      <c r="Z19" s="52"/>
    </row>
    <row r="20" s="33" customFormat="1" ht="80" customHeight="1" spans="1:26">
      <c r="A20" s="48">
        <v>3</v>
      </c>
      <c r="B20" s="48" t="s">
        <v>109</v>
      </c>
      <c r="C20" s="52" t="s">
        <v>145</v>
      </c>
      <c r="D20" s="48" t="s">
        <v>146</v>
      </c>
      <c r="E20" s="48" t="s">
        <v>147</v>
      </c>
      <c r="F20" s="48" t="s">
        <v>113</v>
      </c>
      <c r="G20" s="48" t="s">
        <v>114</v>
      </c>
      <c r="H20" s="48">
        <v>12</v>
      </c>
      <c r="I20" s="48">
        <v>2022.12</v>
      </c>
      <c r="J20" s="48" t="s">
        <v>115</v>
      </c>
      <c r="K20" s="48">
        <v>2430.3</v>
      </c>
      <c r="L20" s="48">
        <f t="shared" si="4"/>
        <v>2430.3</v>
      </c>
      <c r="M20" s="48">
        <v>1944</v>
      </c>
      <c r="N20" s="48">
        <v>486.3</v>
      </c>
      <c r="O20" s="48"/>
      <c r="P20" s="48"/>
      <c r="Q20" s="48"/>
      <c r="R20" s="48"/>
      <c r="S20" s="48"/>
      <c r="T20" s="48"/>
      <c r="U20" s="62"/>
      <c r="V20" s="62">
        <v>97</v>
      </c>
      <c r="W20" s="62">
        <v>514</v>
      </c>
      <c r="X20" s="62">
        <v>31</v>
      </c>
      <c r="Y20" s="62">
        <v>140</v>
      </c>
      <c r="Z20" s="52"/>
    </row>
    <row r="21" s="33" customFormat="1" ht="71" customHeight="1" spans="1:26">
      <c r="A21" s="48">
        <v>4</v>
      </c>
      <c r="B21" s="48" t="s">
        <v>109</v>
      </c>
      <c r="C21" s="52" t="s">
        <v>148</v>
      </c>
      <c r="D21" s="48" t="s">
        <v>149</v>
      </c>
      <c r="E21" s="48" t="s">
        <v>150</v>
      </c>
      <c r="F21" s="48" t="s">
        <v>113</v>
      </c>
      <c r="G21" s="48" t="s">
        <v>114</v>
      </c>
      <c r="H21" s="48">
        <v>12</v>
      </c>
      <c r="I21" s="48">
        <v>2022.12</v>
      </c>
      <c r="J21" s="48" t="s">
        <v>151</v>
      </c>
      <c r="K21" s="48">
        <v>1829.18</v>
      </c>
      <c r="L21" s="48">
        <f t="shared" si="4"/>
        <v>1829.18</v>
      </c>
      <c r="M21" s="48">
        <v>1829.18</v>
      </c>
      <c r="N21" s="48"/>
      <c r="O21" s="48"/>
      <c r="P21" s="48"/>
      <c r="Q21" s="48"/>
      <c r="R21" s="48"/>
      <c r="S21" s="48"/>
      <c r="T21" s="48"/>
      <c r="U21" s="62"/>
      <c r="V21" s="62">
        <v>58</v>
      </c>
      <c r="W21" s="62">
        <v>341</v>
      </c>
      <c r="X21" s="62">
        <v>17</v>
      </c>
      <c r="Y21" s="62">
        <v>67</v>
      </c>
      <c r="Z21" s="52"/>
    </row>
    <row r="22" s="33" customFormat="1" customHeight="1" spans="1:26">
      <c r="A22" s="52"/>
      <c r="B22" s="48" t="s">
        <v>152</v>
      </c>
      <c r="C22" s="48"/>
      <c r="D22" s="48"/>
      <c r="E22" s="48"/>
      <c r="F22" s="48"/>
      <c r="G22" s="48"/>
      <c r="H22" s="48"/>
      <c r="I22" s="48"/>
      <c r="J22" s="48"/>
      <c r="K22" s="48">
        <f>SUM(K23:K34)</f>
        <v>2269.75</v>
      </c>
      <c r="L22" s="48">
        <f t="shared" ref="L22:Y22" si="5">SUM(L23:L34)</f>
        <v>2269.75</v>
      </c>
      <c r="M22" s="48">
        <f t="shared" si="5"/>
        <v>690.17</v>
      </c>
      <c r="N22" s="48">
        <f t="shared" si="5"/>
        <v>1579.58</v>
      </c>
      <c r="O22" s="48">
        <f t="shared" si="5"/>
        <v>0</v>
      </c>
      <c r="P22" s="48">
        <f t="shared" si="5"/>
        <v>0</v>
      </c>
      <c r="Q22" s="48">
        <f t="shared" si="5"/>
        <v>0</v>
      </c>
      <c r="R22" s="48">
        <f t="shared" si="5"/>
        <v>0</v>
      </c>
      <c r="S22" s="48">
        <f t="shared" si="5"/>
        <v>0</v>
      </c>
      <c r="T22" s="48">
        <f t="shared" si="5"/>
        <v>0</v>
      </c>
      <c r="U22" s="62">
        <f t="shared" si="5"/>
        <v>0</v>
      </c>
      <c r="V22" s="62">
        <f t="shared" si="5"/>
        <v>1270</v>
      </c>
      <c r="W22" s="62">
        <f t="shared" si="5"/>
        <v>7052</v>
      </c>
      <c r="X22" s="62">
        <f t="shared" si="5"/>
        <v>218</v>
      </c>
      <c r="Y22" s="62">
        <f t="shared" si="5"/>
        <v>1138</v>
      </c>
      <c r="Z22" s="52"/>
    </row>
    <row r="23" s="33" customFormat="1" customHeight="1" spans="1:26">
      <c r="A23" s="48">
        <v>1</v>
      </c>
      <c r="B23" s="48" t="s">
        <v>109</v>
      </c>
      <c r="C23" s="52" t="s">
        <v>153</v>
      </c>
      <c r="D23" s="48" t="s">
        <v>154</v>
      </c>
      <c r="E23" s="48" t="s">
        <v>155</v>
      </c>
      <c r="F23" s="48" t="s">
        <v>156</v>
      </c>
      <c r="G23" s="48" t="s">
        <v>157</v>
      </c>
      <c r="H23" s="48">
        <v>12</v>
      </c>
      <c r="I23" s="48">
        <v>2022.12</v>
      </c>
      <c r="J23" s="48" t="s">
        <v>158</v>
      </c>
      <c r="K23" s="48">
        <v>300</v>
      </c>
      <c r="L23" s="48">
        <f t="shared" ref="L23:L38" si="6">SUM(M23:T23)</f>
        <v>300</v>
      </c>
      <c r="M23" s="48">
        <v>265.62</v>
      </c>
      <c r="N23" s="48">
        <v>34.38</v>
      </c>
      <c r="O23" s="48"/>
      <c r="P23" s="48"/>
      <c r="Q23" s="48"/>
      <c r="R23" s="48"/>
      <c r="S23" s="48"/>
      <c r="T23" s="48"/>
      <c r="U23" s="62"/>
      <c r="V23" s="62">
        <v>39</v>
      </c>
      <c r="W23" s="62">
        <v>244</v>
      </c>
      <c r="X23" s="62">
        <v>7</v>
      </c>
      <c r="Y23" s="62">
        <v>37</v>
      </c>
      <c r="Z23" s="52"/>
    </row>
    <row r="24" s="33" customFormat="1" customHeight="1" spans="1:26">
      <c r="A24" s="48">
        <v>2</v>
      </c>
      <c r="B24" s="48" t="s">
        <v>109</v>
      </c>
      <c r="C24" s="52" t="s">
        <v>159</v>
      </c>
      <c r="D24" s="48" t="s">
        <v>160</v>
      </c>
      <c r="E24" s="48" t="s">
        <v>161</v>
      </c>
      <c r="F24" s="48" t="s">
        <v>139</v>
      </c>
      <c r="G24" s="48" t="s">
        <v>140</v>
      </c>
      <c r="H24" s="48">
        <v>12</v>
      </c>
      <c r="I24" s="48">
        <v>2022.12</v>
      </c>
      <c r="J24" s="48" t="s">
        <v>141</v>
      </c>
      <c r="K24" s="48">
        <v>162.75</v>
      </c>
      <c r="L24" s="48">
        <f t="shared" si="6"/>
        <v>162.75</v>
      </c>
      <c r="M24" s="48">
        <v>162.75</v>
      </c>
      <c r="N24" s="48"/>
      <c r="O24" s="48"/>
      <c r="P24" s="48"/>
      <c r="Q24" s="48"/>
      <c r="R24" s="48"/>
      <c r="S24" s="48"/>
      <c r="T24" s="48"/>
      <c r="U24" s="62"/>
      <c r="V24" s="62">
        <v>308</v>
      </c>
      <c r="W24" s="62">
        <v>2114</v>
      </c>
      <c r="X24" s="62">
        <v>13</v>
      </c>
      <c r="Y24" s="62">
        <v>78</v>
      </c>
      <c r="Z24" s="52"/>
    </row>
    <row r="25" s="33" customFormat="1" customHeight="1" spans="1:26">
      <c r="A25" s="48">
        <v>3</v>
      </c>
      <c r="B25" s="48" t="s">
        <v>109</v>
      </c>
      <c r="C25" s="52" t="s">
        <v>162</v>
      </c>
      <c r="D25" s="48" t="s">
        <v>163</v>
      </c>
      <c r="E25" s="48" t="s">
        <v>164</v>
      </c>
      <c r="F25" s="48" t="s">
        <v>139</v>
      </c>
      <c r="G25" s="48" t="s">
        <v>140</v>
      </c>
      <c r="H25" s="48">
        <v>12</v>
      </c>
      <c r="I25" s="48">
        <v>2022.12</v>
      </c>
      <c r="J25" s="48" t="s">
        <v>165</v>
      </c>
      <c r="K25" s="48">
        <v>194</v>
      </c>
      <c r="L25" s="48">
        <f t="shared" si="6"/>
        <v>194</v>
      </c>
      <c r="M25" s="48"/>
      <c r="N25" s="48">
        <v>194</v>
      </c>
      <c r="O25" s="48"/>
      <c r="P25" s="48"/>
      <c r="Q25" s="48"/>
      <c r="R25" s="48"/>
      <c r="S25" s="48"/>
      <c r="T25" s="48"/>
      <c r="U25" s="62"/>
      <c r="V25" s="62">
        <v>315</v>
      </c>
      <c r="W25" s="62">
        <v>1200</v>
      </c>
      <c r="X25" s="62">
        <v>14</v>
      </c>
      <c r="Y25" s="62">
        <v>63</v>
      </c>
      <c r="Z25" s="52"/>
    </row>
    <row r="26" s="33" customFormat="1" customHeight="1" spans="1:26">
      <c r="A26" s="48">
        <v>4</v>
      </c>
      <c r="B26" s="48" t="s">
        <v>109</v>
      </c>
      <c r="C26" s="52" t="s">
        <v>166</v>
      </c>
      <c r="D26" s="48" t="s">
        <v>167</v>
      </c>
      <c r="E26" s="48" t="s">
        <v>168</v>
      </c>
      <c r="F26" s="48" t="s">
        <v>139</v>
      </c>
      <c r="G26" s="48" t="s">
        <v>140</v>
      </c>
      <c r="H26" s="48">
        <v>12</v>
      </c>
      <c r="I26" s="48">
        <v>2022.12</v>
      </c>
      <c r="J26" s="48" t="s">
        <v>141</v>
      </c>
      <c r="K26" s="48">
        <v>54.5</v>
      </c>
      <c r="L26" s="48">
        <f t="shared" si="6"/>
        <v>54.5</v>
      </c>
      <c r="M26" s="48">
        <v>54.5</v>
      </c>
      <c r="N26" s="48"/>
      <c r="O26" s="48"/>
      <c r="P26" s="48"/>
      <c r="Q26" s="48"/>
      <c r="R26" s="48"/>
      <c r="S26" s="48"/>
      <c r="T26" s="48"/>
      <c r="U26" s="62"/>
      <c r="V26" s="62">
        <v>50</v>
      </c>
      <c r="W26" s="62">
        <v>245</v>
      </c>
      <c r="X26" s="62">
        <v>9</v>
      </c>
      <c r="Y26" s="62">
        <v>38</v>
      </c>
      <c r="Z26" s="52"/>
    </row>
    <row r="27" s="33" customFormat="1" customHeight="1" spans="1:26">
      <c r="A27" s="48">
        <v>5</v>
      </c>
      <c r="B27" s="48" t="s">
        <v>109</v>
      </c>
      <c r="C27" s="52" t="s">
        <v>169</v>
      </c>
      <c r="D27" s="48" t="s">
        <v>170</v>
      </c>
      <c r="E27" s="48" t="s">
        <v>171</v>
      </c>
      <c r="F27" s="48" t="s">
        <v>113</v>
      </c>
      <c r="G27" s="48" t="s">
        <v>114</v>
      </c>
      <c r="H27" s="48">
        <v>12</v>
      </c>
      <c r="I27" s="48">
        <v>2022.12</v>
      </c>
      <c r="J27" s="48" t="s">
        <v>172</v>
      </c>
      <c r="K27" s="48">
        <v>144</v>
      </c>
      <c r="L27" s="48">
        <f t="shared" si="6"/>
        <v>144</v>
      </c>
      <c r="M27" s="48"/>
      <c r="N27" s="48">
        <v>144</v>
      </c>
      <c r="O27" s="48"/>
      <c r="P27" s="48"/>
      <c r="Q27" s="48"/>
      <c r="R27" s="48"/>
      <c r="S27" s="48"/>
      <c r="T27" s="48"/>
      <c r="U27" s="62"/>
      <c r="V27" s="62">
        <v>61</v>
      </c>
      <c r="W27" s="62">
        <v>354</v>
      </c>
      <c r="X27" s="62">
        <v>21</v>
      </c>
      <c r="Y27" s="62">
        <v>116</v>
      </c>
      <c r="Z27" s="52"/>
    </row>
    <row r="28" s="33" customFormat="1" customHeight="1" spans="1:26">
      <c r="A28" s="48">
        <v>6</v>
      </c>
      <c r="B28" s="48" t="s">
        <v>109</v>
      </c>
      <c r="C28" s="52" t="s">
        <v>173</v>
      </c>
      <c r="D28" s="48" t="s">
        <v>174</v>
      </c>
      <c r="E28" s="48" t="s">
        <v>175</v>
      </c>
      <c r="F28" s="48" t="s">
        <v>113</v>
      </c>
      <c r="G28" s="48" t="s">
        <v>114</v>
      </c>
      <c r="H28" s="48">
        <v>12</v>
      </c>
      <c r="I28" s="48">
        <v>2022.12</v>
      </c>
      <c r="J28" s="48" t="s">
        <v>172</v>
      </c>
      <c r="K28" s="48">
        <v>96</v>
      </c>
      <c r="L28" s="48">
        <f t="shared" si="6"/>
        <v>96</v>
      </c>
      <c r="M28" s="48"/>
      <c r="N28" s="48">
        <v>96</v>
      </c>
      <c r="O28" s="48"/>
      <c r="P28" s="48"/>
      <c r="Q28" s="48"/>
      <c r="R28" s="48"/>
      <c r="S28" s="48"/>
      <c r="T28" s="48"/>
      <c r="U28" s="62"/>
      <c r="V28" s="62">
        <v>73</v>
      </c>
      <c r="W28" s="62">
        <v>442</v>
      </c>
      <c r="X28" s="62">
        <v>19</v>
      </c>
      <c r="Y28" s="62">
        <v>79</v>
      </c>
      <c r="Z28" s="52"/>
    </row>
    <row r="29" s="33" customFormat="1" customHeight="1" spans="1:26">
      <c r="A29" s="48">
        <v>7</v>
      </c>
      <c r="B29" s="48" t="s">
        <v>109</v>
      </c>
      <c r="C29" s="52" t="s">
        <v>176</v>
      </c>
      <c r="D29" s="48" t="s">
        <v>177</v>
      </c>
      <c r="E29" s="48" t="s">
        <v>178</v>
      </c>
      <c r="F29" s="48" t="s">
        <v>113</v>
      </c>
      <c r="G29" s="48" t="s">
        <v>114</v>
      </c>
      <c r="H29" s="48">
        <v>12</v>
      </c>
      <c r="I29" s="48">
        <v>2022.12</v>
      </c>
      <c r="J29" s="48" t="s">
        <v>172</v>
      </c>
      <c r="K29" s="48">
        <v>300</v>
      </c>
      <c r="L29" s="48">
        <f t="shared" si="6"/>
        <v>300</v>
      </c>
      <c r="M29" s="48"/>
      <c r="N29" s="48">
        <v>300</v>
      </c>
      <c r="O29" s="48"/>
      <c r="P29" s="48"/>
      <c r="Q29" s="48"/>
      <c r="R29" s="48"/>
      <c r="S29" s="48"/>
      <c r="T29" s="48"/>
      <c r="U29" s="62"/>
      <c r="V29" s="62">
        <v>79</v>
      </c>
      <c r="W29" s="62">
        <v>480</v>
      </c>
      <c r="X29" s="62">
        <v>22</v>
      </c>
      <c r="Y29" s="62">
        <v>118</v>
      </c>
      <c r="Z29" s="52"/>
    </row>
    <row r="30" s="33" customFormat="1" customHeight="1" spans="1:26">
      <c r="A30" s="48">
        <v>8</v>
      </c>
      <c r="B30" s="48" t="s">
        <v>109</v>
      </c>
      <c r="C30" s="52" t="s">
        <v>179</v>
      </c>
      <c r="D30" s="48" t="s">
        <v>180</v>
      </c>
      <c r="E30" s="48" t="s">
        <v>171</v>
      </c>
      <c r="F30" s="48" t="s">
        <v>113</v>
      </c>
      <c r="G30" s="48" t="s">
        <v>114</v>
      </c>
      <c r="H30" s="48">
        <v>12</v>
      </c>
      <c r="I30" s="48">
        <v>2022.12</v>
      </c>
      <c r="J30" s="48" t="s">
        <v>172</v>
      </c>
      <c r="K30" s="48">
        <v>144</v>
      </c>
      <c r="L30" s="48">
        <f t="shared" si="6"/>
        <v>144</v>
      </c>
      <c r="M30" s="48"/>
      <c r="N30" s="48">
        <v>144</v>
      </c>
      <c r="O30" s="48"/>
      <c r="P30" s="48"/>
      <c r="Q30" s="48"/>
      <c r="R30" s="48"/>
      <c r="S30" s="48"/>
      <c r="T30" s="48"/>
      <c r="U30" s="62"/>
      <c r="V30" s="62">
        <v>59</v>
      </c>
      <c r="W30" s="62">
        <v>331</v>
      </c>
      <c r="X30" s="62">
        <v>16</v>
      </c>
      <c r="Y30" s="62">
        <v>82</v>
      </c>
      <c r="Z30" s="52"/>
    </row>
    <row r="31" s="33" customFormat="1" customHeight="1" spans="1:26">
      <c r="A31" s="48">
        <v>9</v>
      </c>
      <c r="B31" s="48" t="s">
        <v>109</v>
      </c>
      <c r="C31" s="52" t="s">
        <v>181</v>
      </c>
      <c r="D31" s="48" t="s">
        <v>182</v>
      </c>
      <c r="E31" s="48" t="s">
        <v>183</v>
      </c>
      <c r="F31" s="48" t="s">
        <v>156</v>
      </c>
      <c r="G31" s="48" t="s">
        <v>157</v>
      </c>
      <c r="H31" s="48">
        <v>12</v>
      </c>
      <c r="I31" s="48">
        <v>2022.12</v>
      </c>
      <c r="J31" s="48" t="s">
        <v>184</v>
      </c>
      <c r="K31" s="48">
        <v>540</v>
      </c>
      <c r="L31" s="48">
        <f t="shared" si="6"/>
        <v>540</v>
      </c>
      <c r="M31" s="48">
        <v>207.3</v>
      </c>
      <c r="N31" s="48">
        <v>332.7</v>
      </c>
      <c r="O31" s="48"/>
      <c r="P31" s="48"/>
      <c r="Q31" s="48"/>
      <c r="R31" s="48"/>
      <c r="S31" s="48"/>
      <c r="T31" s="48"/>
      <c r="U31" s="62"/>
      <c r="V31" s="62">
        <v>96</v>
      </c>
      <c r="W31" s="62">
        <v>593</v>
      </c>
      <c r="X31" s="62">
        <v>17</v>
      </c>
      <c r="Y31" s="62">
        <v>75</v>
      </c>
      <c r="Z31" s="52"/>
    </row>
    <row r="32" s="33" customFormat="1" customHeight="1" spans="1:26">
      <c r="A32" s="48">
        <v>10</v>
      </c>
      <c r="B32" s="48" t="s">
        <v>109</v>
      </c>
      <c r="C32" s="52" t="s">
        <v>185</v>
      </c>
      <c r="D32" s="48" t="s">
        <v>186</v>
      </c>
      <c r="E32" s="48" t="s">
        <v>187</v>
      </c>
      <c r="F32" s="48" t="s">
        <v>113</v>
      </c>
      <c r="G32" s="48" t="s">
        <v>114</v>
      </c>
      <c r="H32" s="48">
        <v>12</v>
      </c>
      <c r="I32" s="48">
        <v>2022.12</v>
      </c>
      <c r="J32" s="48" t="s">
        <v>172</v>
      </c>
      <c r="K32" s="48">
        <v>82.5</v>
      </c>
      <c r="L32" s="48">
        <f t="shared" si="6"/>
        <v>82.5</v>
      </c>
      <c r="M32" s="48"/>
      <c r="N32" s="48">
        <v>82.5</v>
      </c>
      <c r="O32" s="48"/>
      <c r="P32" s="48"/>
      <c r="Q32" s="48"/>
      <c r="R32" s="48"/>
      <c r="S32" s="48"/>
      <c r="T32" s="48"/>
      <c r="U32" s="62"/>
      <c r="V32" s="62">
        <v>96</v>
      </c>
      <c r="W32" s="62">
        <v>525</v>
      </c>
      <c r="X32" s="62">
        <v>21</v>
      </c>
      <c r="Y32" s="62">
        <v>116</v>
      </c>
      <c r="Z32" s="52"/>
    </row>
    <row r="33" s="33" customFormat="1" customHeight="1" spans="1:26">
      <c r="A33" s="48">
        <v>11</v>
      </c>
      <c r="B33" s="48" t="s">
        <v>109</v>
      </c>
      <c r="C33" s="52" t="s">
        <v>188</v>
      </c>
      <c r="D33" s="48" t="s">
        <v>189</v>
      </c>
      <c r="E33" s="48" t="s">
        <v>190</v>
      </c>
      <c r="F33" s="48" t="s">
        <v>113</v>
      </c>
      <c r="G33" s="48" t="s">
        <v>114</v>
      </c>
      <c r="H33" s="48">
        <v>12</v>
      </c>
      <c r="I33" s="48">
        <v>2022.12</v>
      </c>
      <c r="J33" s="48" t="s">
        <v>172</v>
      </c>
      <c r="K33" s="48">
        <v>144</v>
      </c>
      <c r="L33" s="48">
        <f t="shared" si="6"/>
        <v>144</v>
      </c>
      <c r="M33" s="48"/>
      <c r="N33" s="48">
        <v>144</v>
      </c>
      <c r="O33" s="48"/>
      <c r="P33" s="48"/>
      <c r="Q33" s="48"/>
      <c r="R33" s="48"/>
      <c r="S33" s="48"/>
      <c r="T33" s="48"/>
      <c r="U33" s="62"/>
      <c r="V33" s="62">
        <v>58</v>
      </c>
      <c r="W33" s="62">
        <v>328</v>
      </c>
      <c r="X33" s="62">
        <v>29</v>
      </c>
      <c r="Y33" s="62">
        <v>171</v>
      </c>
      <c r="Z33" s="52"/>
    </row>
    <row r="34" s="33" customFormat="1" customHeight="1" spans="1:26">
      <c r="A34" s="48">
        <v>12</v>
      </c>
      <c r="B34" s="48" t="s">
        <v>109</v>
      </c>
      <c r="C34" s="52" t="s">
        <v>191</v>
      </c>
      <c r="D34" s="48" t="s">
        <v>192</v>
      </c>
      <c r="E34" s="48" t="s">
        <v>193</v>
      </c>
      <c r="F34" s="48" t="s">
        <v>113</v>
      </c>
      <c r="G34" s="48" t="s">
        <v>114</v>
      </c>
      <c r="H34" s="48">
        <v>12</v>
      </c>
      <c r="I34" s="48">
        <v>2022.12</v>
      </c>
      <c r="J34" s="48" t="s">
        <v>172</v>
      </c>
      <c r="K34" s="48">
        <v>108</v>
      </c>
      <c r="L34" s="48">
        <f t="shared" si="6"/>
        <v>108</v>
      </c>
      <c r="M34" s="48"/>
      <c r="N34" s="48">
        <v>108</v>
      </c>
      <c r="O34" s="48"/>
      <c r="P34" s="48"/>
      <c r="Q34" s="48"/>
      <c r="R34" s="48"/>
      <c r="S34" s="48"/>
      <c r="T34" s="48"/>
      <c r="U34" s="62"/>
      <c r="V34" s="62">
        <v>36</v>
      </c>
      <c r="W34" s="62">
        <v>196</v>
      </c>
      <c r="X34" s="62">
        <v>30</v>
      </c>
      <c r="Y34" s="62">
        <v>165</v>
      </c>
      <c r="Z34" s="52"/>
    </row>
    <row r="35" s="33" customFormat="1" customHeight="1" spans="1:26">
      <c r="A35" s="52"/>
      <c r="B35" s="48" t="s">
        <v>194</v>
      </c>
      <c r="C35" s="48"/>
      <c r="D35" s="48"/>
      <c r="E35" s="48"/>
      <c r="F35" s="48"/>
      <c r="G35" s="48"/>
      <c r="H35" s="48"/>
      <c r="I35" s="48"/>
      <c r="J35" s="48"/>
      <c r="K35" s="48">
        <v>3622.3</v>
      </c>
      <c r="L35" s="48">
        <f t="shared" si="6"/>
        <v>3622.3</v>
      </c>
      <c r="M35" s="48">
        <v>2414.6</v>
      </c>
      <c r="N35" s="48">
        <v>1207.7</v>
      </c>
      <c r="O35" s="48"/>
      <c r="P35" s="48"/>
      <c r="Q35" s="48"/>
      <c r="R35" s="48"/>
      <c r="S35" s="48"/>
      <c r="T35" s="48"/>
      <c r="U35" s="62"/>
      <c r="V35" s="62">
        <v>69</v>
      </c>
      <c r="W35" s="62">
        <v>450</v>
      </c>
      <c r="X35" s="62"/>
      <c r="Y35" s="62"/>
      <c r="Z35" s="52"/>
    </row>
    <row r="36" s="33" customFormat="1" ht="135" customHeight="1" spans="1:26">
      <c r="A36" s="48">
        <v>1</v>
      </c>
      <c r="B36" s="48" t="s">
        <v>109</v>
      </c>
      <c r="C36" s="52" t="s">
        <v>195</v>
      </c>
      <c r="D36" s="48" t="s">
        <v>196</v>
      </c>
      <c r="E36" s="48" t="s">
        <v>197</v>
      </c>
      <c r="F36" s="48" t="s">
        <v>113</v>
      </c>
      <c r="G36" s="48" t="s">
        <v>114</v>
      </c>
      <c r="H36" s="48">
        <v>12</v>
      </c>
      <c r="I36" s="48">
        <v>2022.12</v>
      </c>
      <c r="J36" s="48" t="s">
        <v>115</v>
      </c>
      <c r="K36" s="48">
        <v>3622.3</v>
      </c>
      <c r="L36" s="48">
        <f t="shared" si="6"/>
        <v>3622.3</v>
      </c>
      <c r="M36" s="48">
        <v>2414.6</v>
      </c>
      <c r="N36" s="48">
        <v>1207.7</v>
      </c>
      <c r="O36" s="48"/>
      <c r="P36" s="48"/>
      <c r="Q36" s="48"/>
      <c r="R36" s="48"/>
      <c r="S36" s="48"/>
      <c r="T36" s="48"/>
      <c r="U36" s="62"/>
      <c r="V36" s="62">
        <v>69</v>
      </c>
      <c r="W36" s="62">
        <v>450</v>
      </c>
      <c r="X36" s="62">
        <v>19</v>
      </c>
      <c r="Y36" s="62">
        <v>95</v>
      </c>
      <c r="Z36" s="52"/>
    </row>
    <row r="37" s="33" customFormat="1" customHeight="1" spans="1:26">
      <c r="A37" s="52"/>
      <c r="B37" s="48" t="s">
        <v>198</v>
      </c>
      <c r="C37" s="48"/>
      <c r="D37" s="48"/>
      <c r="E37" s="48"/>
      <c r="F37" s="48"/>
      <c r="G37" s="48"/>
      <c r="H37" s="48"/>
      <c r="I37" s="48"/>
      <c r="J37" s="48"/>
      <c r="K37" s="48">
        <v>890</v>
      </c>
      <c r="L37" s="48">
        <f t="shared" si="6"/>
        <v>890</v>
      </c>
      <c r="M37" s="48">
        <v>890</v>
      </c>
      <c r="N37" s="48"/>
      <c r="O37" s="48"/>
      <c r="P37" s="48"/>
      <c r="Q37" s="48"/>
      <c r="R37" s="48"/>
      <c r="S37" s="48"/>
      <c r="T37" s="48"/>
      <c r="U37" s="62"/>
      <c r="V37" s="62">
        <v>604</v>
      </c>
      <c r="W37" s="62">
        <v>2079</v>
      </c>
      <c r="X37" s="62">
        <v>2079</v>
      </c>
      <c r="Y37" s="62">
        <v>2079</v>
      </c>
      <c r="Z37" s="52"/>
    </row>
    <row r="38" s="33" customFormat="1" customHeight="1" spans="1:26">
      <c r="A38" s="48">
        <v>1</v>
      </c>
      <c r="B38" s="48" t="s">
        <v>109</v>
      </c>
      <c r="C38" s="52" t="s">
        <v>199</v>
      </c>
      <c r="D38" s="48" t="s">
        <v>200</v>
      </c>
      <c r="E38" s="48" t="s">
        <v>201</v>
      </c>
      <c r="F38" s="48" t="s">
        <v>113</v>
      </c>
      <c r="G38" s="48" t="s">
        <v>114</v>
      </c>
      <c r="H38" s="48">
        <v>12</v>
      </c>
      <c r="I38" s="48">
        <v>2022.12</v>
      </c>
      <c r="J38" s="48" t="s">
        <v>202</v>
      </c>
      <c r="K38" s="48">
        <v>890</v>
      </c>
      <c r="L38" s="48">
        <f t="shared" si="6"/>
        <v>890</v>
      </c>
      <c r="M38" s="48">
        <v>890</v>
      </c>
      <c r="N38" s="48"/>
      <c r="O38" s="48"/>
      <c r="P38" s="48"/>
      <c r="Q38" s="48"/>
      <c r="R38" s="48"/>
      <c r="S38" s="48"/>
      <c r="T38" s="48"/>
      <c r="U38" s="62"/>
      <c r="V38" s="62">
        <v>2079</v>
      </c>
      <c r="W38" s="62">
        <v>604</v>
      </c>
      <c r="X38" s="62">
        <v>2079</v>
      </c>
      <c r="Y38" s="62">
        <v>2079</v>
      </c>
      <c r="Z38" s="52"/>
    </row>
    <row r="39" s="33" customFormat="1" customHeight="1" spans="1:26">
      <c r="A39" s="53"/>
      <c r="B39" s="48"/>
      <c r="C39" s="52"/>
      <c r="D39" s="48"/>
      <c r="E39" s="48"/>
      <c r="F39" s="48"/>
      <c r="G39" s="48"/>
      <c r="H39" s="48"/>
      <c r="I39" s="48"/>
      <c r="J39" s="48"/>
      <c r="K39" s="48"/>
      <c r="L39" s="48"/>
      <c r="M39" s="48"/>
      <c r="N39" s="48"/>
      <c r="O39" s="48"/>
      <c r="P39" s="48"/>
      <c r="Q39" s="48"/>
      <c r="R39" s="48"/>
      <c r="S39" s="48"/>
      <c r="T39" s="48"/>
      <c r="U39" s="70"/>
      <c r="V39" s="62"/>
      <c r="W39" s="62"/>
      <c r="X39" s="71"/>
      <c r="Y39" s="71"/>
      <c r="Z39" s="52"/>
    </row>
  </sheetData>
  <mergeCells count="39">
    <mergeCell ref="A1:B1"/>
    <mergeCell ref="A2:Z2"/>
    <mergeCell ref="A3:E3"/>
    <mergeCell ref="W3:Z3"/>
    <mergeCell ref="J4:K4"/>
    <mergeCell ref="L4:T4"/>
    <mergeCell ref="U4:Y4"/>
    <mergeCell ref="X5:Y5"/>
    <mergeCell ref="A7:B7"/>
    <mergeCell ref="B8:C8"/>
    <mergeCell ref="B9:D9"/>
    <mergeCell ref="B17:D17"/>
    <mergeCell ref="B22:D22"/>
    <mergeCell ref="B35:D35"/>
    <mergeCell ref="B37:D37"/>
    <mergeCell ref="A4:A6"/>
    <mergeCell ref="B4:B6"/>
    <mergeCell ref="C4:C6"/>
    <mergeCell ref="D4:D6"/>
    <mergeCell ref="E4:E6"/>
    <mergeCell ref="F4:F6"/>
    <mergeCell ref="G4:G6"/>
    <mergeCell ref="H4:H6"/>
    <mergeCell ref="I4:I6"/>
    <mergeCell ref="J5:J6"/>
    <mergeCell ref="K5:K6"/>
    <mergeCell ref="L5:L6"/>
    <mergeCell ref="M5:M6"/>
    <mergeCell ref="N5:N6"/>
    <mergeCell ref="O5:O6"/>
    <mergeCell ref="P5:P6"/>
    <mergeCell ref="Q5:Q6"/>
    <mergeCell ref="R5:R6"/>
    <mergeCell ref="S5:S6"/>
    <mergeCell ref="T5:T6"/>
    <mergeCell ref="U5:U6"/>
    <mergeCell ref="V5:V6"/>
    <mergeCell ref="W5:W6"/>
    <mergeCell ref="Z4:Z6"/>
  </mergeCells>
  <printOptions horizontalCentered="1"/>
  <pageMargins left="0.554861111111111" right="0.554861111111111" top="1" bottom="1" header="0.5" footer="0.5"/>
  <pageSetup paperSize="8" scale="56" fitToHeight="0"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7"/>
  <sheetViews>
    <sheetView workbookViewId="0">
      <selection activeCell="K4" sqref="K4:Z4"/>
    </sheetView>
  </sheetViews>
  <sheetFormatPr defaultColWidth="9" defaultRowHeight="13.5" customHeight="1"/>
  <cols>
    <col min="1" max="1" width="3.55833333333333" style="2" customWidth="1"/>
    <col min="2" max="2" width="9.55833333333333" style="2" customWidth="1"/>
    <col min="3" max="3" width="8.10833333333333" style="2" customWidth="1"/>
    <col min="4" max="4" width="6.88333333333333" style="2" customWidth="1"/>
    <col min="5" max="5" width="6.33333333333333" style="2" customWidth="1"/>
    <col min="6" max="6" width="6.88333333333333" style="2" customWidth="1"/>
    <col min="7" max="7" width="6.21666666666667" style="2" customWidth="1"/>
    <col min="8" max="8" width="7" style="2" customWidth="1"/>
    <col min="9" max="9" width="8.66666666666667" style="2" customWidth="1"/>
    <col min="10" max="10" width="8.21666666666667" style="2" customWidth="1"/>
    <col min="11" max="11" width="8.66666666666667" style="2" customWidth="1"/>
    <col min="12" max="12" width="9.21666666666667" style="2" customWidth="1"/>
    <col min="13" max="13" width="8.68333333333333" style="2" customWidth="1"/>
    <col min="14" max="14" width="8.55833333333333" style="2"/>
    <col min="15" max="15" width="7.375" style="2" customWidth="1"/>
    <col min="16" max="16" width="6.66666666666667" style="2" customWidth="1"/>
    <col min="17" max="17" width="9.44166666666667" style="2" customWidth="1"/>
    <col min="18" max="18" width="11.6666666666667" style="2"/>
    <col min="19" max="19" width="8.55833333333333" style="2"/>
    <col min="20" max="21" width="5.86666666666667" style="2" customWidth="1"/>
    <col min="22" max="22" width="9.44166666666667" style="2"/>
    <col min="23" max="23" width="9.55833333333333" style="2" customWidth="1"/>
    <col min="24" max="24" width="8.55833333333333" style="2"/>
    <col min="25" max="26" width="5.33333333333333" style="2" customWidth="1"/>
    <col min="27" max="253" width="9" style="2" customWidth="1"/>
    <col min="254" max="16384" width="9" style="1"/>
  </cols>
  <sheetData>
    <row r="1" ht="23.25" customHeight="1" spans="1:26">
      <c r="A1" s="3" t="s">
        <v>74</v>
      </c>
      <c r="B1" s="3"/>
      <c r="C1" s="3"/>
      <c r="D1" s="3"/>
      <c r="E1" s="3"/>
      <c r="F1" s="4"/>
      <c r="G1" s="3"/>
      <c r="H1" s="3"/>
      <c r="I1" s="3"/>
      <c r="J1" s="3"/>
      <c r="K1" s="3"/>
      <c r="L1" s="3"/>
      <c r="M1" s="3"/>
      <c r="N1" s="3"/>
      <c r="O1" s="3"/>
      <c r="P1" s="3"/>
      <c r="Q1" s="3"/>
      <c r="R1" s="3"/>
      <c r="S1" s="3"/>
      <c r="T1" s="3"/>
      <c r="U1" s="3"/>
      <c r="V1" s="3"/>
      <c r="W1" s="3"/>
      <c r="X1" s="3"/>
      <c r="Y1" s="3"/>
      <c r="Z1" s="3"/>
    </row>
    <row r="2" ht="25.5" customHeight="1" spans="1:26">
      <c r="A2" s="3"/>
      <c r="B2" s="5" t="s">
        <v>203</v>
      </c>
      <c r="C2" s="5"/>
      <c r="D2" s="5"/>
      <c r="E2" s="5"/>
      <c r="F2" s="5"/>
      <c r="G2" s="5"/>
      <c r="H2" s="5"/>
      <c r="I2" s="5"/>
      <c r="J2" s="5"/>
      <c r="K2" s="5"/>
      <c r="L2" s="5"/>
      <c r="M2" s="5"/>
      <c r="N2" s="5"/>
      <c r="O2" s="5"/>
      <c r="P2" s="5"/>
      <c r="Q2" s="5"/>
      <c r="R2" s="5"/>
      <c r="S2" s="5"/>
      <c r="T2" s="5"/>
      <c r="U2" s="5"/>
      <c r="V2" s="5"/>
      <c r="W2" s="5"/>
      <c r="X2" s="5"/>
      <c r="Y2" s="5"/>
      <c r="Z2" s="5"/>
    </row>
    <row r="3" ht="21" customHeight="1" spans="1:26">
      <c r="A3" s="6" t="s">
        <v>204</v>
      </c>
      <c r="B3" s="7"/>
      <c r="C3" s="7"/>
      <c r="D3" s="7"/>
      <c r="E3" s="7"/>
      <c r="F3" s="7"/>
      <c r="G3" s="7"/>
      <c r="H3" s="8"/>
      <c r="I3" s="8"/>
      <c r="J3" s="8"/>
      <c r="K3" s="8"/>
      <c r="L3" s="8"/>
      <c r="M3" s="8"/>
      <c r="N3" s="27"/>
      <c r="O3" s="27"/>
      <c r="P3" s="27"/>
      <c r="Q3" s="27"/>
      <c r="R3" s="27"/>
      <c r="S3" s="27"/>
      <c r="T3" s="27"/>
      <c r="U3" s="27"/>
      <c r="V3" s="7" t="s">
        <v>205</v>
      </c>
      <c r="W3" s="7"/>
      <c r="X3" s="7"/>
      <c r="Y3" s="7"/>
      <c r="Z3" s="30"/>
    </row>
    <row r="4" ht="24" customHeight="1" spans="1:26">
      <c r="A4" s="9" t="s">
        <v>4</v>
      </c>
      <c r="B4" s="9" t="s">
        <v>206</v>
      </c>
      <c r="C4" s="10" t="s">
        <v>207</v>
      </c>
      <c r="D4" s="11"/>
      <c r="E4" s="11"/>
      <c r="F4" s="11"/>
      <c r="G4" s="11"/>
      <c r="H4" s="11"/>
      <c r="I4" s="11"/>
      <c r="J4" s="28"/>
      <c r="K4" s="10" t="s">
        <v>208</v>
      </c>
      <c r="L4" s="11"/>
      <c r="M4" s="11"/>
      <c r="N4" s="11"/>
      <c r="O4" s="11"/>
      <c r="P4" s="11"/>
      <c r="Q4" s="11"/>
      <c r="R4" s="11"/>
      <c r="S4" s="11"/>
      <c r="T4" s="11"/>
      <c r="U4" s="11"/>
      <c r="V4" s="11"/>
      <c r="W4" s="11"/>
      <c r="X4" s="11"/>
      <c r="Y4" s="11"/>
      <c r="Z4" s="28"/>
    </row>
    <row r="5" ht="24" customHeight="1" spans="1:26">
      <c r="A5" s="12"/>
      <c r="B5" s="12"/>
      <c r="C5" s="9" t="s">
        <v>209</v>
      </c>
      <c r="D5" s="9" t="s">
        <v>210</v>
      </c>
      <c r="E5" s="9" t="s">
        <v>211</v>
      </c>
      <c r="F5" s="13" t="s">
        <v>212</v>
      </c>
      <c r="G5" s="9" t="s">
        <v>213</v>
      </c>
      <c r="H5" s="9" t="s">
        <v>214</v>
      </c>
      <c r="I5" s="9" t="s">
        <v>215</v>
      </c>
      <c r="J5" s="9" t="s">
        <v>216</v>
      </c>
      <c r="K5" s="9" t="s">
        <v>217</v>
      </c>
      <c r="L5" s="10" t="s">
        <v>218</v>
      </c>
      <c r="M5" s="11"/>
      <c r="N5" s="11"/>
      <c r="O5" s="11"/>
      <c r="P5" s="28"/>
      <c r="Q5" s="10" t="s">
        <v>219</v>
      </c>
      <c r="R5" s="11"/>
      <c r="S5" s="11"/>
      <c r="T5" s="11"/>
      <c r="U5" s="28"/>
      <c r="V5" s="10" t="s">
        <v>220</v>
      </c>
      <c r="W5" s="11"/>
      <c r="X5" s="11"/>
      <c r="Y5" s="11"/>
      <c r="Z5" s="28"/>
    </row>
    <row r="6" ht="24" customHeight="1" spans="1:26">
      <c r="A6" s="12"/>
      <c r="B6" s="12"/>
      <c r="C6" s="12"/>
      <c r="D6" s="12"/>
      <c r="E6" s="12"/>
      <c r="F6" s="14"/>
      <c r="G6" s="12"/>
      <c r="H6" s="12"/>
      <c r="I6" s="12"/>
      <c r="J6" s="12"/>
      <c r="K6" s="12"/>
      <c r="L6" s="9" t="s">
        <v>107</v>
      </c>
      <c r="M6" s="9" t="s">
        <v>221</v>
      </c>
      <c r="N6" s="9" t="s">
        <v>222</v>
      </c>
      <c r="O6" s="9" t="s">
        <v>223</v>
      </c>
      <c r="P6" s="9" t="s">
        <v>224</v>
      </c>
      <c r="Q6" s="9" t="s">
        <v>107</v>
      </c>
      <c r="R6" s="9" t="s">
        <v>221</v>
      </c>
      <c r="S6" s="9" t="s">
        <v>222</v>
      </c>
      <c r="T6" s="9" t="s">
        <v>223</v>
      </c>
      <c r="U6" s="9" t="s">
        <v>224</v>
      </c>
      <c r="V6" s="9" t="s">
        <v>107</v>
      </c>
      <c r="W6" s="9" t="s">
        <v>221</v>
      </c>
      <c r="X6" s="9" t="s">
        <v>222</v>
      </c>
      <c r="Y6" s="9" t="s">
        <v>223</v>
      </c>
      <c r="Z6" s="9" t="s">
        <v>224</v>
      </c>
    </row>
    <row r="7" ht="24" customHeight="1" spans="1:26">
      <c r="A7" s="15"/>
      <c r="B7" s="15"/>
      <c r="C7" s="15"/>
      <c r="D7" s="15"/>
      <c r="E7" s="15"/>
      <c r="F7" s="16"/>
      <c r="G7" s="15"/>
      <c r="H7" s="15"/>
      <c r="I7" s="15"/>
      <c r="J7" s="15"/>
      <c r="K7" s="15"/>
      <c r="L7" s="15"/>
      <c r="M7" s="15"/>
      <c r="N7" s="15"/>
      <c r="O7" s="15"/>
      <c r="P7" s="15"/>
      <c r="Q7" s="15"/>
      <c r="R7" s="15"/>
      <c r="S7" s="15"/>
      <c r="T7" s="15"/>
      <c r="U7" s="15"/>
      <c r="V7" s="15"/>
      <c r="W7" s="15"/>
      <c r="X7" s="15"/>
      <c r="Y7" s="15"/>
      <c r="Z7" s="15"/>
    </row>
    <row r="8" s="1" customFormat="1" ht="28" customHeight="1" spans="1:26">
      <c r="A8" s="17">
        <v>1</v>
      </c>
      <c r="B8" s="18" t="s">
        <v>109</v>
      </c>
      <c r="C8" s="17">
        <v>54958</v>
      </c>
      <c r="D8" s="17">
        <v>13398</v>
      </c>
      <c r="E8" s="17">
        <v>156</v>
      </c>
      <c r="F8" s="19">
        <v>0</v>
      </c>
      <c r="G8" s="17" t="s">
        <v>225</v>
      </c>
      <c r="H8" s="17">
        <v>2019</v>
      </c>
      <c r="I8" s="17">
        <v>2022</v>
      </c>
      <c r="J8" s="17">
        <v>2017</v>
      </c>
      <c r="K8" s="17">
        <v>19072.67</v>
      </c>
      <c r="L8" s="29">
        <f>SUM(M8:P8)</f>
        <v>26047.76</v>
      </c>
      <c r="M8" s="17">
        <v>17406.72</v>
      </c>
      <c r="N8" s="17">
        <v>8303.04</v>
      </c>
      <c r="O8" s="17">
        <v>0</v>
      </c>
      <c r="P8" s="17">
        <v>338</v>
      </c>
      <c r="Q8" s="29">
        <f>SUM(R8:U8)</f>
        <v>23219.76</v>
      </c>
      <c r="R8" s="17">
        <v>17406.72</v>
      </c>
      <c r="S8" s="17">
        <v>5475.04</v>
      </c>
      <c r="T8" s="17">
        <v>0</v>
      </c>
      <c r="U8" s="17">
        <v>338</v>
      </c>
      <c r="V8" s="29">
        <f>SUM(W8:Z8)</f>
        <v>13677.28</v>
      </c>
      <c r="W8" s="20">
        <v>9908.7</v>
      </c>
      <c r="X8" s="20">
        <v>3768.58</v>
      </c>
      <c r="Y8" s="20">
        <v>0</v>
      </c>
      <c r="Z8" s="20">
        <v>0</v>
      </c>
    </row>
    <row r="9" ht="28" customHeight="1" spans="1:26">
      <c r="A9" s="20"/>
      <c r="B9" s="20"/>
      <c r="C9" s="20"/>
      <c r="D9" s="20"/>
      <c r="E9" s="20"/>
      <c r="F9" s="21"/>
      <c r="G9" s="20"/>
      <c r="H9" s="20"/>
      <c r="I9" s="20"/>
      <c r="J9" s="20"/>
      <c r="K9" s="20"/>
      <c r="L9" s="20"/>
      <c r="M9" s="20"/>
      <c r="N9" s="20"/>
      <c r="O9" s="20"/>
      <c r="P9" s="20"/>
      <c r="Q9" s="20"/>
      <c r="R9" s="20"/>
      <c r="S9" s="20"/>
      <c r="T9" s="20"/>
      <c r="U9" s="20"/>
      <c r="V9" s="20"/>
      <c r="W9" s="20"/>
      <c r="X9" s="20"/>
      <c r="Y9" s="20"/>
      <c r="Z9" s="20"/>
    </row>
    <row r="10" ht="28" customHeight="1" spans="1:26">
      <c r="A10" s="20"/>
      <c r="B10" s="20"/>
      <c r="C10" s="20"/>
      <c r="D10" s="20"/>
      <c r="E10" s="20"/>
      <c r="F10" s="21"/>
      <c r="G10" s="20"/>
      <c r="H10" s="20"/>
      <c r="I10" s="20"/>
      <c r="J10" s="20"/>
      <c r="K10" s="20"/>
      <c r="L10" s="20"/>
      <c r="M10" s="20"/>
      <c r="N10" s="20"/>
      <c r="O10" s="20"/>
      <c r="P10" s="20"/>
      <c r="Q10" s="20"/>
      <c r="R10" s="20"/>
      <c r="S10" s="20"/>
      <c r="T10" s="20"/>
      <c r="U10" s="20"/>
      <c r="V10" s="20"/>
      <c r="W10" s="20"/>
      <c r="X10" s="20"/>
      <c r="Y10" s="20"/>
      <c r="Z10" s="20"/>
    </row>
    <row r="11" ht="28" customHeight="1" spans="1:26">
      <c r="A11" s="20"/>
      <c r="B11" s="20"/>
      <c r="C11" s="20"/>
      <c r="D11" s="20"/>
      <c r="E11" s="20"/>
      <c r="F11" s="21"/>
      <c r="G11" s="20"/>
      <c r="H11" s="20"/>
      <c r="I11" s="20"/>
      <c r="J11" s="20"/>
      <c r="K11" s="20"/>
      <c r="L11" s="20"/>
      <c r="M11" s="20"/>
      <c r="N11" s="20"/>
      <c r="O11" s="20"/>
      <c r="P11" s="20"/>
      <c r="Q11" s="20"/>
      <c r="R11" s="20"/>
      <c r="S11" s="20"/>
      <c r="T11" s="20"/>
      <c r="U11" s="20"/>
      <c r="V11" s="20"/>
      <c r="W11" s="20"/>
      <c r="X11" s="20"/>
      <c r="Y11" s="20"/>
      <c r="Z11" s="20"/>
    </row>
    <row r="12" ht="28" customHeight="1" spans="1:26">
      <c r="A12" s="22"/>
      <c r="B12" s="22"/>
      <c r="C12" s="22"/>
      <c r="D12" s="22"/>
      <c r="E12" s="22"/>
      <c r="F12" s="23"/>
      <c r="G12" s="22"/>
      <c r="H12" s="22"/>
      <c r="I12" s="22"/>
      <c r="J12" s="22"/>
      <c r="K12" s="22"/>
      <c r="L12" s="22"/>
      <c r="M12" s="22"/>
      <c r="N12" s="22"/>
      <c r="O12" s="22"/>
      <c r="P12" s="22"/>
      <c r="Q12" s="22"/>
      <c r="R12" s="22"/>
      <c r="S12" s="22"/>
      <c r="T12" s="22"/>
      <c r="U12" s="22"/>
      <c r="V12" s="22"/>
      <c r="W12" s="22"/>
      <c r="X12" s="22"/>
      <c r="Y12" s="22"/>
      <c r="Z12" s="22"/>
    </row>
    <row r="13" ht="28" customHeight="1" spans="1:26">
      <c r="A13" s="24"/>
      <c r="B13" s="24"/>
      <c r="C13" s="24"/>
      <c r="D13" s="24"/>
      <c r="E13" s="24"/>
      <c r="F13" s="25"/>
      <c r="G13" s="24"/>
      <c r="H13" s="24"/>
      <c r="I13" s="24"/>
      <c r="J13" s="24"/>
      <c r="K13" s="24"/>
      <c r="L13" s="24"/>
      <c r="M13" s="24"/>
      <c r="N13" s="24"/>
      <c r="O13" s="24"/>
      <c r="P13" s="24"/>
      <c r="Q13" s="24"/>
      <c r="R13" s="24"/>
      <c r="S13" s="24"/>
      <c r="T13" s="24"/>
      <c r="U13" s="24"/>
      <c r="V13" s="24"/>
      <c r="W13" s="24"/>
      <c r="X13" s="24"/>
      <c r="Y13" s="24"/>
      <c r="Z13" s="24"/>
    </row>
    <row r="14" ht="28" customHeight="1" spans="1:26">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row>
    <row r="15" ht="28" customHeight="1" spans="1:26">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row>
    <row r="16" ht="28" customHeight="1" spans="1:26">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row>
    <row r="17" ht="28" customHeight="1" spans="1:26">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row>
  </sheetData>
  <mergeCells count="35">
    <mergeCell ref="A1:B1"/>
    <mergeCell ref="B2:Z2"/>
    <mergeCell ref="A3:G3"/>
    <mergeCell ref="V3:Z3"/>
    <mergeCell ref="C4:J4"/>
    <mergeCell ref="K4:Z4"/>
    <mergeCell ref="L5:P5"/>
    <mergeCell ref="Q5:U5"/>
    <mergeCell ref="V5:Z5"/>
    <mergeCell ref="A4:A7"/>
    <mergeCell ref="B4:B7"/>
    <mergeCell ref="C5:C7"/>
    <mergeCell ref="D5:D7"/>
    <mergeCell ref="E5:E7"/>
    <mergeCell ref="F5:F7"/>
    <mergeCell ref="G5:G7"/>
    <mergeCell ref="H5:H7"/>
    <mergeCell ref="I5:I7"/>
    <mergeCell ref="J5:J7"/>
    <mergeCell ref="K5:K7"/>
    <mergeCell ref="L6:L7"/>
    <mergeCell ref="M6:M7"/>
    <mergeCell ref="N6:N7"/>
    <mergeCell ref="O6:O7"/>
    <mergeCell ref="P6:P7"/>
    <mergeCell ref="Q6:Q7"/>
    <mergeCell ref="R6:R7"/>
    <mergeCell ref="S6:S7"/>
    <mergeCell ref="T6:T7"/>
    <mergeCell ref="U6:U7"/>
    <mergeCell ref="V6:V7"/>
    <mergeCell ref="W6:W7"/>
    <mergeCell ref="X6:X7"/>
    <mergeCell ref="Y6:Y7"/>
    <mergeCell ref="Z6:Z7"/>
  </mergeCells>
  <printOptions horizontalCentered="1"/>
  <pageMargins left="0.700694444444445" right="0.700694444444445" top="0.751388888888889" bottom="0.751388888888889" header="0.298611111111111" footer="0.298611111111111"/>
  <pageSetup paperSize="9" scale="67" fitToHeight="0" orientation="landscape" horizontalDpi="600"/>
  <headerFooter alignWithMargins="0"/>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资金来源及支出表</vt:lpstr>
      <vt:lpstr>明细表</vt:lpstr>
      <vt:lpstr>示范县统计表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p:lastModifiedBy>
  <dcterms:created xsi:type="dcterms:W3CDTF">2022-04-22T23:31:00Z</dcterms:created>
  <dcterms:modified xsi:type="dcterms:W3CDTF">2022-07-08T08:52:50Z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A466E9C14E76485E9A564055B85ED74B</vt:lpwstr>
  </property>
  <property fmtid="{D5CDD505-2E9C-101B-9397-08002B2CF9AE}" pid="3" name="KSOProductBuildVer">
    <vt:lpwstr>2052-11.1.0.11753</vt:lpwstr>
  </property>
  <property fmtid="{D5CDD505-2E9C-101B-9397-08002B2CF9AE}" pid="4" name="commondata">
    <vt:lpwstr>eyJoZGlkIjoiMDQwN2FkOGUyMjUyNDk0NzVhOTlmYTVjNjFjOGQyZDcifQ==</vt:lpwstr>
  </property>
</Properties>
</file>